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Y:\ПОДГОРНОВА\СетН\ИНВЕСТПРОГРАММА\ОТЧЕТ об ИСПОЛНЕНИИИ ИП 2023 г\ДСК_ИП 2023г_отчет 1 квартал 2023 года\"/>
    </mc:Choice>
  </mc:AlternateContent>
  <xr:revisionPtr revIDLastSave="0" documentId="13_ncr:1_{3DFF4B64-DA5B-413A-822F-A2899767323B}" xr6:coauthVersionLast="45" xr6:coauthVersionMax="47" xr10:uidLastSave="{00000000-0000-0000-0000-000000000000}"/>
  <bookViews>
    <workbookView xWindow="-120" yWindow="-120" windowWidth="29040" windowHeight="15840" tabRatio="847" firstSheet="4" activeTab="10" xr2:uid="{00000000-000D-0000-FFFF-FFFF00000000}"/>
  </bookViews>
  <sheets>
    <sheet name="1. паспорт местоположение" sheetId="1" r:id="rId1"/>
    <sheet name="2. папорт ВЛ"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8. Общие сведения" sheetId="12" r:id="rId11"/>
    <sheet name="7. Паспорт отчет о закупке" sheetId="11" r:id="rId12"/>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3" i="11" l="1"/>
  <c r="C33" i="12"/>
  <c r="AC44" i="10"/>
  <c r="AC45" i="10"/>
  <c r="AC46" i="10"/>
  <c r="AC47" i="10"/>
  <c r="AC48" i="10"/>
  <c r="AC49" i="10"/>
  <c r="AC50" i="10"/>
  <c r="AC51" i="10"/>
  <c r="AC52" i="10"/>
  <c r="AC53" i="10"/>
  <c r="AC54" i="10"/>
  <c r="AC55" i="10"/>
  <c r="AC56" i="10"/>
  <c r="AC57" i="10"/>
  <c r="AC58" i="10"/>
  <c r="AC59" i="10"/>
  <c r="AC60" i="10"/>
  <c r="AC61" i="10"/>
  <c r="AC62" i="10"/>
  <c r="AC63" i="10"/>
  <c r="AC43" i="10"/>
  <c r="AC36" i="10"/>
  <c r="AC37" i="10"/>
  <c r="AC38" i="10"/>
  <c r="AC39" i="10"/>
  <c r="AC40" i="10"/>
  <c r="AC41" i="10"/>
  <c r="AC35" i="10"/>
  <c r="AC24" i="10"/>
  <c r="AC25" i="10"/>
  <c r="AC26" i="10"/>
  <c r="AC27" i="10"/>
  <c r="AC28" i="10"/>
  <c r="AC29" i="10"/>
  <c r="AC30" i="10"/>
  <c r="AC31" i="10"/>
  <c r="AC32" i="10"/>
  <c r="AC33" i="10"/>
  <c r="AC23" i="10"/>
  <c r="D55" i="10"/>
  <c r="D51" i="10"/>
  <c r="D48" i="10"/>
  <c r="D29" i="10"/>
  <c r="D23" i="10"/>
  <c r="I23" i="10" s="1"/>
  <c r="H23" i="10"/>
  <c r="H26" i="10"/>
  <c r="I29" i="10"/>
  <c r="H29" i="10"/>
  <c r="D26" i="10" l="1"/>
  <c r="A15" i="4"/>
  <c r="B20" i="8" l="1"/>
  <c r="C55" i="10" l="1"/>
  <c r="C68" i="8"/>
  <c r="C52" i="8"/>
  <c r="C46" i="8"/>
  <c r="H37" i="10" l="1"/>
  <c r="H38" i="10"/>
  <c r="H39" i="10"/>
  <c r="H40" i="10"/>
  <c r="H41" i="10"/>
  <c r="H43" i="10"/>
  <c r="H44" i="10"/>
  <c r="H45" i="10"/>
  <c r="H46" i="10"/>
  <c r="H47" i="10"/>
  <c r="H49" i="10"/>
  <c r="H50" i="10"/>
  <c r="H52" i="10"/>
  <c r="H53" i="10"/>
  <c r="H54" i="10"/>
  <c r="H30" i="10"/>
  <c r="H31" i="10"/>
  <c r="H32" i="10"/>
  <c r="H33" i="10"/>
  <c r="H35" i="10"/>
  <c r="H36" i="10"/>
  <c r="H24" i="10"/>
  <c r="H25" i="10"/>
  <c r="H27" i="10"/>
  <c r="H28" i="10"/>
  <c r="A15" i="3" l="1"/>
  <c r="K23" i="11"/>
  <c r="A9" i="8"/>
  <c r="A9" i="9" s="1"/>
  <c r="A9" i="10" s="1"/>
  <c r="A9" i="11" s="1"/>
  <c r="A9" i="7"/>
  <c r="A14" i="6"/>
  <c r="A15" i="7" s="1"/>
  <c r="A15" i="8" s="1"/>
  <c r="A15" i="9" s="1"/>
  <c r="A15" i="10" s="1"/>
  <c r="A15" i="11" s="1"/>
  <c r="A15" i="12" s="1"/>
  <c r="A11" i="6"/>
  <c r="A12" i="7" s="1"/>
  <c r="A12" i="8" s="1"/>
  <c r="A12" i="9" s="1"/>
  <c r="A12" i="10" s="1"/>
  <c r="A12" i="11" s="1"/>
  <c r="A12" i="12" s="1"/>
  <c r="A8" i="6"/>
  <c r="A5" i="5"/>
  <c r="A4" i="6" s="1"/>
  <c r="A5" i="7" s="1"/>
  <c r="A5" i="8" s="1"/>
  <c r="A5" i="9" s="1"/>
  <c r="A5" i="10" s="1"/>
  <c r="A12" i="4"/>
  <c r="A9" i="4"/>
  <c r="A5" i="4"/>
  <c r="A5" i="3"/>
  <c r="A4" i="2"/>
  <c r="A9" i="12" l="1"/>
  <c r="A5" i="11"/>
  <c r="A5" i="12" s="1"/>
  <c r="H63" i="10"/>
  <c r="AB63" i="10" s="1"/>
  <c r="H61" i="10"/>
  <c r="AB61" i="10" s="1"/>
  <c r="H60" i="10"/>
  <c r="AB60" i="10" s="1"/>
  <c r="H59" i="10"/>
  <c r="AB59" i="10" s="1"/>
  <c r="H58" i="10"/>
  <c r="AB58" i="10" s="1"/>
  <c r="H57" i="10"/>
  <c r="AB57" i="10" s="1"/>
  <c r="H56" i="10"/>
  <c r="AB56" i="10" s="1"/>
  <c r="H62" i="10"/>
  <c r="AB62" i="10" s="1"/>
  <c r="AB54" i="10"/>
  <c r="AB53" i="10"/>
  <c r="AB52" i="10"/>
  <c r="AB50" i="10"/>
  <c r="AB49" i="10"/>
  <c r="C48" i="10"/>
  <c r="H48" i="10" s="1"/>
  <c r="AB48" i="10" s="1"/>
  <c r="AB47" i="10"/>
  <c r="AB46" i="10"/>
  <c r="AB45" i="10"/>
  <c r="AB44" i="10"/>
  <c r="AB43" i="10"/>
  <c r="AB41" i="10"/>
  <c r="AB40" i="10"/>
  <c r="AB39" i="10"/>
  <c r="AB38" i="10"/>
  <c r="AB37" i="10"/>
  <c r="AB36" i="10"/>
  <c r="AB35" i="10"/>
  <c r="AB33" i="10"/>
  <c r="AB32" i="10"/>
  <c r="AB31" i="10"/>
  <c r="AB30" i="10"/>
  <c r="C29" i="10"/>
  <c r="AB28" i="10"/>
  <c r="AB27" i="10"/>
  <c r="AB25" i="10"/>
  <c r="AB24" i="10"/>
  <c r="A56" i="8"/>
  <c r="C41" i="8"/>
  <c r="C23" i="10" l="1"/>
  <c r="AB55" i="10"/>
  <c r="C51" i="10"/>
  <c r="C26" i="10"/>
  <c r="AB26" i="10" l="1"/>
  <c r="H51" i="10"/>
  <c r="AB51" i="10" s="1"/>
  <c r="AB29" i="10"/>
  <c r="AB23" i="10"/>
  <c r="G23" i="8" l="1"/>
  <c r="G24" i="8" l="1"/>
  <c r="G25" i="8"/>
</calcChain>
</file>

<file path=xl/sharedStrings.xml><?xml version="1.0" encoding="utf-8"?>
<sst xmlns="http://schemas.openxmlformats.org/spreadsheetml/2006/main" count="1981" uniqueCount="516">
  <si>
    <t>Приложение  № _____</t>
  </si>
  <si>
    <t>к приказу Минэнерго России</t>
  </si>
  <si>
    <t>от 05.05.2016 г. №380</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</si>
  <si>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</si>
  <si>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</si>
  <si>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</si>
  <si>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</si>
  <si>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</si>
  <si>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</si>
  <si>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</si>
  <si>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</si>
  <si>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</si>
  <si>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</si>
  <si>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</si>
  <si>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</si>
  <si>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</si>
  <si>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</si>
  <si>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</si>
  <si>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</si>
  <si>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</si>
  <si>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</si>
  <si>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</si>
  <si>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</si>
  <si>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</si>
  <si>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</si>
  <si>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</si>
  <si>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</si>
  <si>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</si>
  <si>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</si>
  <si>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</si>
  <si>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</si>
  <si>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</si>
  <si>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</si>
  <si>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</si>
  <si>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</si>
  <si>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</si>
  <si>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</si>
  <si>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</si>
  <si>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</si>
  <si>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</si>
  <si>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</si>
  <si>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</si>
  <si>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</si>
  <si>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</si>
  <si>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</si>
  <si>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</si>
  <si>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</si>
  <si>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</si>
  <si>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</si>
  <si>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</si>
  <si>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</si>
  <si>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</si>
  <si>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</si>
  <si>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</si>
  <si>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</si>
  <si>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</si>
  <si>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</si>
  <si>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</si>
  <si>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</si>
  <si>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</si>
  <si>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</si>
  <si>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</si>
  <si>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</si>
  <si>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</si>
  <si>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</si>
  <si>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</si>
  <si>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</si>
  <si>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</si>
  <si>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</si>
  <si>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</si>
  <si>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</si>
  <si>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</si>
  <si>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</si>
  <si>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</si>
  <si>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</si>
  <si>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</si>
  <si>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</si>
  <si>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</si>
  <si>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</si>
  <si>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</si>
  <si>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</si>
  <si>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</si>
  <si>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</si>
  <si>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</si>
  <si>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</si>
  <si>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</si>
  <si>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</si>
  <si>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</si>
  <si>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</si>
  <si>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</si>
  <si>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</si>
  <si>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</si>
  <si>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</si>
  <si>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</si>
  <si>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</si>
  <si>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</si>
  <si>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</si>
  <si>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</si>
  <si>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</si>
  <si>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</si>
  <si>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</si>
  <si>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</si>
  <si>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</si>
  <si>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</si>
  <si>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</si>
  <si>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</si>
  <si>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</si>
  <si>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</si>
  <si>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I</t>
  </si>
  <si>
    <t>3х120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</si>
  <si>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</si>
  <si>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</si>
  <si>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</si>
  <si>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</si>
  <si>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</si>
  <si>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</si>
  <si>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</si>
  <si>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</si>
  <si>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</si>
  <si>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</si>
  <si>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</si>
  <si>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</si>
  <si>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</si>
  <si>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</si>
  <si>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</si>
  <si>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</si>
  <si>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</si>
  <si>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</si>
  <si>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</si>
  <si>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</si>
  <si>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</si>
  <si>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</si>
  <si>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</si>
  <si>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</si>
  <si>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</si>
  <si>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</si>
  <si>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</si>
  <si>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</si>
  <si>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</si>
  <si>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</si>
  <si>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</si>
  <si>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</si>
  <si>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</si>
  <si>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</si>
  <si>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</si>
  <si>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</si>
  <si>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</si>
  <si>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</si>
  <si>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</si>
  <si>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</si>
  <si>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</si>
  <si>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</si>
  <si>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</si>
  <si>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</si>
  <si>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</si>
  <si>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</si>
  <si>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</si>
  <si>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</si>
  <si>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</si>
  <si>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</si>
  <si>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</si>
  <si>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</si>
  <si>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</si>
  <si>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</si>
  <si>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</si>
  <si>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</si>
  <si>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</si>
  <si>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</si>
  <si>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</si>
  <si>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</si>
  <si>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</si>
  <si>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</si>
  <si>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</si>
  <si>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</si>
  <si>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</si>
  <si>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</si>
  <si>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имущество</t>
  </si>
  <si>
    <t>Налог на прибыль</t>
  </si>
  <si>
    <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</si>
  <si>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</si>
  <si>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</si>
  <si>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</si>
  <si>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</si>
  <si>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</si>
  <si>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</si>
  <si>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</si>
  <si>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</si>
  <si>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</si>
  <si>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</si>
  <si>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</si>
  <si>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</si>
  <si>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</si>
  <si>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</si>
  <si>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</si>
  <si>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</si>
  <si>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</si>
  <si>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</si>
  <si>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</si>
  <si>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</si>
  <si>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</si>
  <si>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</si>
  <si>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</si>
  <si>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</si>
  <si>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</si>
  <si>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</si>
  <si>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</si>
  <si>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</si>
  <si>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</si>
  <si>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</si>
  <si>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</si>
  <si>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</si>
  <si>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</si>
  <si>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</si>
  <si>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</si>
  <si>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</si>
  <si>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</si>
  <si>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</si>
  <si>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</si>
  <si>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</si>
  <si>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</si>
  <si>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</si>
  <si>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</si>
  <si>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</si>
  <si>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</si>
  <si>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</si>
  <si>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</si>
  <si>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</si>
  <si>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</si>
  <si>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</si>
  <si>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</si>
  <si>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</si>
  <si>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</si>
  <si>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</si>
  <si>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</si>
  <si>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</si>
  <si>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</si>
  <si>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</si>
  <si>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</si>
  <si>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</si>
  <si>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</si>
  <si>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</si>
  <si>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</si>
  <si>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</si>
  <si>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</si>
  <si>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</si>
  <si>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</si>
  <si>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</si>
  <si>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</si>
  <si>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</si>
  <si>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</si>
  <si>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</si>
  <si>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</si>
  <si>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</si>
  <si>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</si>
  <si>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</si>
  <si>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</si>
  <si>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</si>
  <si>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</si>
  <si>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</si>
  <si>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</si>
  <si>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</si>
  <si>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</si>
  <si>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</si>
  <si>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</si>
  <si>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</si>
  <si>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</si>
  <si>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</si>
  <si>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</si>
  <si>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</si>
  <si>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</si>
  <si>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</si>
  <si>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</si>
  <si>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</si>
  <si>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</si>
  <si>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</si>
  <si>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</si>
  <si>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</si>
  <si>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</si>
  <si>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</si>
  <si>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</si>
  <si>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</si>
  <si>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</si>
  <si>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Комплексное опробование оборудования</t>
  </si>
  <si>
    <t>4. 2.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</si>
  <si>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</si>
  <si>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</si>
  <si>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</si>
  <si>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</si>
  <si>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</si>
  <si>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</si>
  <si>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</si>
  <si>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</si>
  <si>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</si>
  <si>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</si>
  <si>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</si>
  <si>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</si>
  <si>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</si>
  <si>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</si>
  <si>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</si>
  <si>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Итого за период реализации инвестиционной программы</t>
  </si>
  <si>
    <t>Предложение по корректировке плана</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</si>
  <si>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</si>
  <si>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</si>
  <si>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</si>
  <si>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</si>
  <si>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</si>
  <si>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</si>
  <si>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</si>
  <si>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</si>
  <si>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</si>
  <si>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</si>
  <si>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</si>
  <si>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</si>
  <si>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</si>
  <si>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</si>
  <si>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</si>
  <si>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</si>
  <si>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</si>
  <si>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</si>
  <si>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</si>
  <si>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</si>
  <si>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</si>
  <si>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</si>
  <si>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</si>
  <si>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</si>
  <si>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</si>
  <si>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</si>
  <si>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</si>
  <si>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</si>
  <si>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</si>
  <si>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</si>
  <si>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</si>
  <si>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</si>
  <si>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</si>
  <si>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</si>
  <si>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</si>
  <si>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</si>
  <si>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</si>
  <si>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</si>
  <si>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</si>
  <si>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</si>
  <si>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</si>
  <si>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</si>
  <si>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</si>
  <si>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</si>
  <si>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</si>
  <si>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</si>
  <si>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</si>
  <si>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</si>
  <si>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</si>
  <si>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</si>
  <si>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</si>
  <si>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</si>
  <si>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</si>
  <si>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</si>
  <si>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</si>
  <si>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</si>
  <si>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</si>
  <si>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</si>
  <si>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</si>
  <si>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</si>
  <si>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</si>
  <si>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</si>
  <si>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</si>
  <si>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</si>
  <si>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</si>
  <si>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</si>
  <si>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</si>
  <si>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</si>
  <si>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</si>
  <si>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</si>
  <si>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</si>
  <si>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</si>
  <si>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</si>
  <si>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</si>
  <si>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</si>
  <si>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</si>
  <si>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</si>
  <si>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</si>
  <si>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</si>
  <si>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</si>
  <si>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</si>
  <si>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</si>
  <si>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</si>
  <si>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</si>
  <si>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</si>
  <si>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</si>
  <si>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</si>
  <si>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</si>
  <si>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</si>
  <si>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</si>
  <si>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</si>
  <si>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</si>
  <si>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</si>
  <si>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</si>
  <si>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</si>
  <si>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</si>
  <si>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</si>
  <si>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</si>
  <si>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</si>
  <si>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</si>
  <si>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</si>
  <si>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</si>
  <si>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</si>
  <si>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</si>
  <si>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</si>
  <si>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</si>
  <si>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</si>
  <si>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</si>
  <si>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</si>
  <si>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</si>
  <si>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</si>
  <si>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</si>
  <si>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</si>
  <si>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</si>
  <si>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</si>
  <si>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</si>
  <si>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</si>
  <si>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</si>
  <si>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</si>
  <si>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</si>
  <si>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</si>
  <si>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</si>
  <si>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</si>
  <si>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</si>
  <si>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</si>
  <si>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</si>
  <si>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</si>
  <si>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</si>
  <si>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</si>
  <si>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</si>
  <si>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</si>
  <si>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</si>
  <si>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</si>
  <si>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</si>
  <si>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</si>
  <si>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</si>
  <si>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</si>
  <si>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</si>
  <si>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</si>
  <si>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</si>
  <si>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</si>
  <si>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</si>
  <si>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</si>
  <si>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</si>
  <si>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</si>
  <si>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</si>
  <si>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</si>
  <si>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</si>
  <si>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</si>
  <si>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</si>
  <si>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</si>
  <si>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</si>
  <si>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</si>
  <si>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</si>
  <si>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</si>
  <si>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</si>
  <si>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</si>
  <si>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</si>
  <si>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</si>
  <si>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</si>
  <si>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</si>
  <si>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</si>
  <si>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</si>
  <si>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</si>
  <si>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</si>
  <si>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ООО "Донская Сетевая Компания</t>
  </si>
  <si>
    <t>М 0223ВЛ 35</t>
  </si>
  <si>
    <t>ООО ДСК</t>
  </si>
  <si>
    <t>ВЛ-35кВ от опоры ВЛ-35кВ №57 до опоры №73 принадлежащей ООО ДСК</t>
  </si>
  <si>
    <t>3*120</t>
  </si>
  <si>
    <t>ВЛ</t>
  </si>
  <si>
    <t>СК 22</t>
  </si>
  <si>
    <t>Необходима реконструкция ВЛ-35кВ</t>
  </si>
  <si>
    <t>ВЛ 35 кВ</t>
  </si>
  <si>
    <t>Декабрь 2023</t>
  </si>
  <si>
    <t>г. Донецк</t>
  </si>
  <si>
    <t>г. Донецк  Ростовской обл.</t>
  </si>
  <si>
    <t>М_0223ВЛ35</t>
  </si>
  <si>
    <t>Год 202_</t>
  </si>
  <si>
    <t>Сметная стоимость проекта в ценах 2023 года с НДС, млн. руб.</t>
  </si>
  <si>
    <t>НД</t>
  </si>
  <si>
    <t>2023 год</t>
  </si>
  <si>
    <t>проектирование</t>
  </si>
  <si>
    <t xml:space="preserve">Реконструкция ВЛ-35кВ от ПС ВЛ-35 кВ  "Гундоровская" до 3-го подъема ГГВ ( ПС НС 3) </t>
  </si>
  <si>
    <t>нд</t>
  </si>
  <si>
    <t>Расчет по укрупненным нормативам цен</t>
  </si>
  <si>
    <t>Этап 1 - проектирование,
Этап 2 - реконструкция</t>
  </si>
  <si>
    <t>Реконструкция линий электропередач</t>
  </si>
  <si>
    <t>Снижение рисков отключения социально-значимых объектов</t>
  </si>
  <si>
    <t>1П</t>
  </si>
  <si>
    <t>29,26 млн.руб. с НДС</t>
  </si>
  <si>
    <t>24,38 млн.руб. без НДС</t>
  </si>
  <si>
    <t xml:space="preserve"> ВЛ-35кВ от ПС ВЛ-35 кВ  "Гундоровская" до 3-го подъема ГГВ (ПС НС 3)</t>
  </si>
  <si>
    <t>Примечание:</t>
  </si>
  <si>
    <t xml:space="preserve">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(вынос участка ВЛ длиной 1,67 км с территории ЛНР и увеличение протяженности до 3,56 км) </t>
  </si>
  <si>
    <t>Год раскрытия информации: 2023</t>
  </si>
  <si>
    <t>Дефектный акт №7 обследования ВЛ 35кВ от 06.06.22.</t>
  </si>
  <si>
    <t>Постановление РСТ Ростовской области "Об утверждении инвестиционной программы территориальной сетевой организации ООО "Донская сетевая организация" на 2023 год"</t>
  </si>
  <si>
    <t>№52/1 от 17.10.2022</t>
  </si>
  <si>
    <t>по состоянию на 01.01.2022</t>
  </si>
  <si>
    <t>Факт на 01.01.2022</t>
  </si>
  <si>
    <t>1 Квартал</t>
  </si>
  <si>
    <t xml:space="preserve">Общество с ограниченной ответвственностью "ДОНСКАЯ СТРОИТЕЛЬНАЯ КОМПАНИЯ" </t>
  </si>
  <si>
    <t>Договор №08/23-ДСК от 27.02.2023</t>
  </si>
  <si>
    <t>объем заключенного договора в ценах 2023 года с НДС, млн. руб.</t>
  </si>
  <si>
    <t>ООО "Донская сетевая компания"</t>
  </si>
  <si>
    <t>УНЦ</t>
  </si>
  <si>
    <t>Иной способ закупки</t>
  </si>
  <si>
    <t>Услуги по передаче электроэнергии</t>
  </si>
  <si>
    <t>проектирование реконструкции ВЛ 35 кВ</t>
  </si>
  <si>
    <t>ООО "Донская строительная компания"</t>
  </si>
  <si>
    <t>https://zakupki.gov.ru</t>
  </si>
  <si>
    <t xml:space="preserve">Общество с ограниченной ответственностью "УралГидроЭлектроСпецМонтаж" (ООО «УралГЭСМ») </t>
  </si>
  <si>
    <t>01.08.2023.</t>
  </si>
  <si>
    <t>Объект в собственности ООО "ДСК" с 02.11.2021 (согласно договора купли-продажи №02/11-21-КП-СД от 02.11.2021).  В I квартале 2023г. отключений ВЛ  35 кВ не было. После реконструкции на данном участке линий отключений и аварий не ожидается.участке линий отключений и аварий не ожидается.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</si>
</sst>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00"/>
    <numFmt numFmtId="165" formatCode="#,##0.0"/>
    <numFmt numFmtId="166" formatCode="_(* #,##0_);_(* \(#,##0\);_(* \-_);_(@_)"/>
    <numFmt numFmtId="167" formatCode="_(* #,##0.00_);_(* \(#,##0.00\);_(* \-_);_(@_)"/>
    <numFmt numFmtId="168" formatCode="#,##0.0000"/>
    <numFmt numFmtId="169" formatCode="0.0%"/>
    <numFmt numFmtId="170" formatCode="m/d/yyyy"/>
    <numFmt numFmtId="171" formatCode="0.000&quot; МВА&quot;"/>
  </numFmts>
  <fonts count="31" x14ac:knownFonts="1">
    <font>
      <sz val="10"/>
      <name val="Arial"/>
      <family val="2"/>
      <charset val="204"/>
    </font>
    <font>
      <sz val="12"/>
      <name val="Times New Roman"/>
      <family val="1"/>
      <charset val="204"/>
    </font>
    <font>
      <sz val="12"/>
      <color rgb="FF000000"/>
      <name val="Arial"/>
      <family val="2"/>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4"/>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1"/>
      <color rgb="FF000000"/>
      <name val="Times New Roman"/>
      <family val="1"/>
      <charset val="204"/>
    </font>
    <font>
      <sz val="11"/>
      <name val="Calibri"/>
      <family val="2"/>
      <charset val="204"/>
    </font>
    <font>
      <b/>
      <sz val="12"/>
      <name val="Times New Roman"/>
      <family val="1"/>
      <charset val="204"/>
    </font>
    <font>
      <b/>
      <sz val="14"/>
      <name val="Times New Roman"/>
      <family val="1"/>
      <charset val="204"/>
    </font>
    <font>
      <b/>
      <u/>
      <sz val="12"/>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2"/>
      <color rgb="FF000000"/>
      <name val="Times New Roman"/>
      <family val="2"/>
      <charset val="204"/>
    </font>
    <font>
      <b/>
      <sz val="10"/>
      <name val="Arial"/>
      <family val="2"/>
      <charset val="204"/>
    </font>
    <font>
      <sz val="10"/>
      <name val="Arial"/>
      <family val="2"/>
      <charset val="204"/>
    </font>
    <font>
      <u/>
      <sz val="12"/>
      <color rgb="FF000000"/>
      <name val="Times New Roman"/>
      <family val="1"/>
      <charset val="204"/>
    </font>
    <font>
      <sz val="10"/>
      <color rgb="FF000000"/>
      <name val="Times New Roman"/>
      <family val="1"/>
      <charset val="204"/>
    </font>
    <font>
      <u/>
      <sz val="10"/>
      <color theme="10"/>
      <name val="Arial"/>
      <family val="2"/>
      <charset val="204"/>
    </font>
    <font>
      <i/>
      <sz val="12"/>
      <color rgb="FF000000"/>
      <name val="Times New Roman"/>
      <family val="1"/>
      <charset val="204"/>
    </font>
  </fonts>
  <fills count="3">
    <fill>
      <patternFill patternType="none"/>
    </fill>
    <fill>
      <patternFill patternType="gray125"/>
    </fill>
    <fill>
      <patternFill patternType="solid">
        <fgColor rgb="FFFFFFFF"/>
        <bgColor rgb="FFFFFFCC"/>
      </patternFill>
    </fill>
  </fills>
  <borders count="2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diagonal/>
    </border>
    <border>
      <left/>
      <right style="medium">
        <color auto="1"/>
      </right>
      <top/>
      <bottom style="thin">
        <color auto="1"/>
      </bottom>
      <diagonal/>
    </border>
    <border>
      <left style="medium">
        <color auto="1"/>
      </left>
      <right/>
      <top/>
      <bottom/>
      <diagonal/>
    </border>
  </borders>
  <cellStyleXfs count="4">
    <xf numFmtId="0" fontId="0" fillId="0" borderId="0"/>
    <xf numFmtId="0" fontId="1" fillId="0" borderId="0"/>
    <xf numFmtId="43" fontId="26" fillId="0" borderId="0" applyFont="0" applyFill="0" applyBorder="0" applyAlignment="0" applyProtection="0"/>
    <xf numFmtId="0" fontId="29" fillId="0" borderId="0" applyNumberFormat="0" applyFill="0" applyBorder="0" applyAlignment="0" applyProtection="0"/>
  </cellStyleXfs>
  <cellXfs count="210">
    <xf numFmtId="0" fontId="0" fillId="0" borderId="0" xfId="0"/>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right" wrapText="1"/>
    </xf>
    <xf numFmtId="0" fontId="3" fillId="0" borderId="1" xfId="0" applyFont="1" applyBorder="1" applyAlignment="1">
      <alignment horizontal="center" vertical="center" wrapText="1"/>
    </xf>
    <xf numFmtId="1"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2" fillId="0" borderId="0" xfId="0" applyFont="1" applyAlignment="1">
      <alignment horizontal="center" wrapText="1"/>
    </xf>
    <xf numFmtId="0" fontId="4" fillId="0" borderId="1" xfId="0" applyFont="1" applyBorder="1" applyAlignment="1">
      <alignment horizontal="center" vertical="center" wrapText="1"/>
    </xf>
    <xf numFmtId="1"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right" wrapText="1"/>
    </xf>
    <xf numFmtId="0" fontId="3" fillId="0" borderId="0" xfId="0" applyFont="1" applyAlignment="1">
      <alignment horizontal="left"/>
    </xf>
    <xf numFmtId="0" fontId="10" fillId="0" borderId="0" xfId="0" applyFont="1" applyAlignment="1">
      <alignment horizontal="right"/>
    </xf>
    <xf numFmtId="0" fontId="11" fillId="0" borderId="0" xfId="0" applyFont="1" applyAlignment="1">
      <alignment horizontal="left"/>
    </xf>
    <xf numFmtId="1" fontId="3" fillId="0" borderId="1" xfId="0" applyNumberFormat="1" applyFont="1" applyBorder="1" applyAlignment="1">
      <alignment horizontal="center" vertical="center"/>
    </xf>
    <xf numFmtId="1" fontId="3" fillId="0" borderId="1" xfId="0" applyNumberFormat="1" applyFont="1" applyBorder="1" applyAlignment="1">
      <alignment horizontal="center" wrapText="1"/>
    </xf>
    <xf numFmtId="0" fontId="3" fillId="0" borderId="1" xfId="0" applyFont="1" applyBorder="1" applyAlignment="1">
      <alignment horizontal="left" wrapText="1"/>
    </xf>
    <xf numFmtId="0" fontId="3" fillId="0" borderId="0" xfId="0" applyFont="1" applyAlignment="1">
      <alignment horizontal="right"/>
    </xf>
    <xf numFmtId="0" fontId="1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 fontId="3" fillId="0" borderId="3"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1" fillId="0" borderId="0" xfId="1" applyFont="1" applyAlignment="1">
      <alignment vertical="center"/>
    </xf>
    <xf numFmtId="0" fontId="1" fillId="0" borderId="0" xfId="0" applyFont="1" applyAlignment="1">
      <alignment vertical="center"/>
    </xf>
    <xf numFmtId="0" fontId="12" fillId="0" borderId="0" xfId="0" applyFont="1" applyAlignment="1">
      <alignment vertical="center"/>
    </xf>
    <xf numFmtId="0" fontId="1" fillId="0" borderId="0" xfId="0" applyFont="1" applyBorder="1" applyAlignment="1">
      <alignment vertical="center"/>
    </xf>
    <xf numFmtId="0" fontId="4" fillId="0" borderId="3" xfId="0" applyFont="1" applyBorder="1" applyAlignment="1">
      <alignment horizontal="center" vertical="center" wrapText="1"/>
    </xf>
    <xf numFmtId="1" fontId="4" fillId="0" borderId="3" xfId="0" applyNumberFormat="1" applyFont="1" applyBorder="1" applyAlignment="1">
      <alignment horizontal="center" vertical="center" wrapText="1"/>
    </xf>
    <xf numFmtId="0" fontId="0" fillId="0" borderId="0" xfId="0" applyAlignment="1">
      <alignment horizontal="left"/>
    </xf>
    <xf numFmtId="0" fontId="3" fillId="0" borderId="1" xfId="0" applyFont="1" applyBorder="1" applyAlignment="1">
      <alignment horizontal="center" wrapText="1"/>
    </xf>
    <xf numFmtId="170" fontId="1" fillId="0" borderId="1" xfId="1" applyNumberFormat="1" applyFont="1" applyBorder="1" applyAlignment="1">
      <alignment horizontal="center" vertical="center" wrapText="1"/>
    </xf>
    <xf numFmtId="0" fontId="4" fillId="0" borderId="1" xfId="0" applyFont="1" applyBorder="1" applyAlignment="1">
      <alignment horizontal="center" vertical="center" textRotation="90" wrapText="1"/>
    </xf>
    <xf numFmtId="164"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24" fillId="0" borderId="1" xfId="0" applyFont="1" applyBorder="1" applyAlignment="1">
      <alignment horizontal="left" vertical="center" wrapText="1"/>
    </xf>
    <xf numFmtId="0" fontId="24" fillId="2" borderId="1" xfId="0" applyFont="1" applyFill="1" applyBorder="1" applyAlignment="1">
      <alignment horizontal="left" vertical="center" wrapText="1"/>
    </xf>
    <xf numFmtId="3" fontId="22" fillId="0" borderId="7" xfId="0" applyNumberFormat="1" applyFont="1" applyFill="1" applyBorder="1" applyAlignment="1">
      <alignment horizontal="right" vertical="center"/>
    </xf>
    <xf numFmtId="0" fontId="2" fillId="0" borderId="0" xfId="0" applyFont="1" applyBorder="1" applyAlignment="1">
      <alignment horizontal="left"/>
    </xf>
    <xf numFmtId="0" fontId="1" fillId="0" borderId="0" xfId="0" applyFont="1" applyFill="1" applyAlignment="1">
      <alignment horizontal="left" wrapText="1"/>
    </xf>
    <xf numFmtId="0" fontId="1" fillId="0" borderId="0" xfId="0" applyFont="1" applyFill="1" applyBorder="1" applyAlignment="1">
      <alignment horizontal="left" wrapText="1"/>
    </xf>
    <xf numFmtId="0" fontId="14" fillId="0" borderId="0" xfId="0" applyFont="1" applyFill="1" applyBorder="1" applyAlignment="1">
      <alignment horizontal="right" wrapText="1"/>
    </xf>
    <xf numFmtId="0" fontId="1" fillId="0" borderId="0" xfId="0" applyFont="1" applyFill="1" applyBorder="1" applyAlignment="1">
      <alignment horizontal="left"/>
    </xf>
    <xf numFmtId="0" fontId="1" fillId="0" borderId="0" xfId="0" applyFont="1" applyFill="1" applyBorder="1" applyAlignment="1">
      <alignment vertical="center"/>
    </xf>
    <xf numFmtId="0" fontId="20" fillId="0" borderId="0" xfId="0" applyFont="1" applyFill="1" applyBorder="1" applyAlignment="1">
      <alignment horizontal="left" vertical="center"/>
    </xf>
    <xf numFmtId="0" fontId="21" fillId="0" borderId="0" xfId="0" applyFont="1" applyFill="1" applyBorder="1" applyAlignment="1">
      <alignment vertical="center"/>
    </xf>
    <xf numFmtId="3" fontId="22" fillId="0" borderId="0" xfId="0" applyNumberFormat="1" applyFont="1" applyFill="1" applyBorder="1" applyAlignment="1">
      <alignment vertical="center"/>
    </xf>
    <xf numFmtId="0" fontId="1" fillId="0" borderId="0" xfId="0" applyFont="1" applyFill="1" applyBorder="1" applyAlignment="1">
      <alignment horizontal="right" vertical="center"/>
    </xf>
    <xf numFmtId="10" fontId="22" fillId="0" borderId="0" xfId="0" applyNumberFormat="1" applyFont="1" applyFill="1" applyBorder="1" applyAlignment="1">
      <alignment vertical="center"/>
    </xf>
    <xf numFmtId="164" fontId="1" fillId="0" borderId="0" xfId="0" applyNumberFormat="1" applyFont="1" applyFill="1" applyBorder="1" applyAlignment="1">
      <alignment vertical="center"/>
    </xf>
    <xf numFmtId="1" fontId="1" fillId="0" borderId="0" xfId="0" applyNumberFormat="1" applyFont="1" applyFill="1" applyBorder="1" applyAlignment="1">
      <alignment horizontal="center" vertical="center"/>
    </xf>
    <xf numFmtId="1" fontId="1" fillId="0" borderId="0" xfId="0" applyNumberFormat="1" applyFont="1" applyFill="1" applyBorder="1" applyAlignment="1">
      <alignment horizontal="center" vertical="center" wrapText="1"/>
    </xf>
    <xf numFmtId="165" fontId="1" fillId="0" borderId="0" xfId="0" applyNumberFormat="1" applyFont="1" applyFill="1" applyBorder="1" applyAlignment="1">
      <alignment vertical="center"/>
    </xf>
    <xf numFmtId="166" fontId="19" fillId="0" borderId="0" xfId="0" applyNumberFormat="1" applyFont="1" applyFill="1" applyBorder="1" applyAlignment="1">
      <alignment vertical="center"/>
    </xf>
    <xf numFmtId="166" fontId="22" fillId="0" borderId="0" xfId="0" applyNumberFormat="1" applyFont="1" applyFill="1" applyBorder="1" applyAlignment="1">
      <alignment vertical="center"/>
    </xf>
    <xf numFmtId="167" fontId="1" fillId="0" borderId="0" xfId="0" applyNumberFormat="1" applyFont="1" applyFill="1" applyBorder="1" applyAlignment="1">
      <alignment vertical="center"/>
    </xf>
    <xf numFmtId="165" fontId="22" fillId="0" borderId="0" xfId="0" applyNumberFormat="1" applyFont="1" applyFill="1" applyBorder="1" applyAlignment="1">
      <alignment horizontal="center" vertical="center"/>
    </xf>
    <xf numFmtId="168" fontId="22" fillId="0" borderId="0" xfId="0" applyNumberFormat="1" applyFont="1" applyFill="1" applyBorder="1" applyAlignment="1">
      <alignment horizontal="center" vertical="center"/>
    </xf>
    <xf numFmtId="169" fontId="19" fillId="0" borderId="0" xfId="0" applyNumberFormat="1" applyFont="1" applyFill="1" applyBorder="1" applyAlignment="1">
      <alignment vertical="center"/>
    </xf>
    <xf numFmtId="167" fontId="19" fillId="0" borderId="0" xfId="0" applyNumberFormat="1" applyFont="1" applyFill="1" applyBorder="1" applyAlignment="1">
      <alignment vertical="center"/>
    </xf>
    <xf numFmtId="0" fontId="1" fillId="0" borderId="0" xfId="1" applyFont="1" applyFill="1" applyBorder="1" applyAlignment="1">
      <alignment vertical="center"/>
    </xf>
    <xf numFmtId="0" fontId="2" fillId="0" borderId="0" xfId="0" applyFont="1" applyFill="1" applyBorder="1" applyAlignment="1">
      <alignment horizontal="left"/>
    </xf>
    <xf numFmtId="1" fontId="15" fillId="0" borderId="0" xfId="0" applyNumberFormat="1" applyFont="1" applyFill="1" applyBorder="1" applyAlignment="1">
      <alignment horizontal="center" vertical="center"/>
    </xf>
    <xf numFmtId="1" fontId="15" fillId="0" borderId="0" xfId="0" applyNumberFormat="1" applyFont="1" applyFill="1" applyBorder="1" applyAlignment="1">
      <alignment horizontal="center" vertical="center" wrapText="1"/>
    </xf>
    <xf numFmtId="0" fontId="25" fillId="0" borderId="0" xfId="0" applyFont="1"/>
    <xf numFmtId="0" fontId="19" fillId="0" borderId="16" xfId="0" applyFont="1" applyFill="1" applyBorder="1" applyAlignment="1">
      <alignment horizontal="center" vertical="center"/>
    </xf>
    <xf numFmtId="0" fontId="1" fillId="0" borderId="20" xfId="0" applyFont="1" applyFill="1" applyBorder="1" applyAlignment="1">
      <alignment vertical="center"/>
    </xf>
    <xf numFmtId="0" fontId="1" fillId="0" borderId="13" xfId="0" applyFont="1" applyFill="1" applyBorder="1" applyAlignment="1">
      <alignment vertical="center"/>
    </xf>
    <xf numFmtId="0" fontId="1" fillId="0" borderId="19" xfId="0" applyFont="1" applyFill="1" applyBorder="1" applyAlignment="1">
      <alignment vertical="center"/>
    </xf>
    <xf numFmtId="0" fontId="19" fillId="0" borderId="18" xfId="0" applyFont="1" applyFill="1" applyBorder="1" applyAlignment="1">
      <alignment horizontal="center" vertical="center"/>
    </xf>
    <xf numFmtId="3" fontId="22" fillId="0" borderId="14" xfId="0" applyNumberFormat="1" applyFont="1" applyFill="1" applyBorder="1" applyAlignment="1">
      <alignment vertical="center"/>
    </xf>
    <xf numFmtId="3" fontId="22" fillId="0" borderId="6" xfId="0" applyNumberFormat="1" applyFont="1" applyFill="1" applyBorder="1" applyAlignment="1">
      <alignment vertical="center"/>
    </xf>
    <xf numFmtId="3" fontId="22" fillId="0" borderId="6" xfId="0" applyNumberFormat="1" applyFont="1" applyFill="1" applyBorder="1" applyAlignment="1">
      <alignment horizontal="right" vertical="center"/>
    </xf>
    <xf numFmtId="169" fontId="22" fillId="0" borderId="6" xfId="0" applyNumberFormat="1" applyFont="1" applyFill="1" applyBorder="1" applyAlignment="1">
      <alignment vertical="center"/>
    </xf>
    <xf numFmtId="9" fontId="22" fillId="0" borderId="6" xfId="0" applyNumberFormat="1" applyFont="1" applyFill="1" applyBorder="1" applyAlignment="1">
      <alignment vertical="center"/>
    </xf>
    <xf numFmtId="9" fontId="22" fillId="0" borderId="6" xfId="0" applyNumberFormat="1" applyFont="1" applyFill="1" applyBorder="1" applyAlignment="1">
      <alignment horizontal="right" vertical="center"/>
    </xf>
    <xf numFmtId="10" fontId="22" fillId="0" borderId="6" xfId="0" applyNumberFormat="1" applyFont="1" applyFill="1" applyBorder="1" applyAlignment="1">
      <alignment horizontal="right" vertical="center"/>
    </xf>
    <xf numFmtId="10" fontId="22" fillId="0" borderId="8" xfId="0" applyNumberFormat="1" applyFont="1" applyFill="1" applyBorder="1" applyAlignment="1">
      <alignment horizontal="right" vertical="center"/>
    </xf>
    <xf numFmtId="0" fontId="1" fillId="0" borderId="21" xfId="0" applyFont="1" applyFill="1" applyBorder="1" applyAlignment="1">
      <alignment vertical="center"/>
    </xf>
    <xf numFmtId="3" fontId="1" fillId="0" borderId="21" xfId="0" applyNumberFormat="1" applyFont="1" applyFill="1" applyBorder="1" applyAlignment="1">
      <alignment vertical="center"/>
    </xf>
    <xf numFmtId="166" fontId="22" fillId="0" borderId="21" xfId="0" applyNumberFormat="1" applyFont="1" applyFill="1" applyBorder="1" applyAlignment="1">
      <alignment vertical="center"/>
    </xf>
    <xf numFmtId="165" fontId="22" fillId="0" borderId="21" xfId="0" applyNumberFormat="1" applyFont="1" applyFill="1" applyBorder="1" applyAlignment="1">
      <alignment horizontal="center" vertical="center"/>
    </xf>
    <xf numFmtId="0" fontId="1" fillId="0" borderId="15" xfId="0" applyFont="1" applyFill="1" applyBorder="1" applyAlignment="1">
      <alignment vertical="center"/>
    </xf>
    <xf numFmtId="10" fontId="22" fillId="0" borderId="10" xfId="0" applyNumberFormat="1" applyFont="1" applyFill="1" applyBorder="1" applyAlignment="1">
      <alignment horizontal="right" vertical="center"/>
    </xf>
    <xf numFmtId="0" fontId="19" fillId="0" borderId="13" xfId="0" applyFont="1" applyFill="1" applyBorder="1" applyAlignment="1">
      <alignment vertical="center"/>
    </xf>
    <xf numFmtId="0" fontId="1" fillId="0" borderId="13" xfId="0" applyFont="1" applyFill="1" applyBorder="1" applyAlignment="1">
      <alignment horizontal="left" vertical="center"/>
    </xf>
    <xf numFmtId="0" fontId="19" fillId="0" borderId="13" xfId="0" applyFont="1" applyFill="1" applyBorder="1" applyAlignment="1">
      <alignment horizontal="left" vertical="center" wrapText="1"/>
    </xf>
    <xf numFmtId="0" fontId="19" fillId="0" borderId="13" xfId="0" applyFont="1" applyFill="1" applyBorder="1" applyAlignment="1">
      <alignment horizontal="left" vertical="center"/>
    </xf>
    <xf numFmtId="0" fontId="19" fillId="0" borderId="13" xfId="0" applyFont="1" applyFill="1" applyBorder="1" applyAlignment="1">
      <alignment vertical="center" wrapText="1"/>
    </xf>
    <xf numFmtId="0" fontId="19" fillId="0" borderId="19" xfId="0" applyFont="1" applyFill="1" applyBorder="1" applyAlignment="1">
      <alignment vertical="center"/>
    </xf>
    <xf numFmtId="10" fontId="22" fillId="0" borderId="7" xfId="0" applyNumberFormat="1" applyFont="1" applyFill="1" applyBorder="1" applyAlignment="1">
      <alignment horizontal="right" vertical="center"/>
    </xf>
    <xf numFmtId="166" fontId="19" fillId="0" borderId="7" xfId="0" applyNumberFormat="1" applyFont="1" applyFill="1" applyBorder="1" applyAlignment="1">
      <alignment horizontal="right" vertical="center"/>
    </xf>
    <xf numFmtId="166" fontId="22" fillId="0" borderId="7" xfId="0" applyNumberFormat="1" applyFont="1" applyFill="1" applyBorder="1" applyAlignment="1">
      <alignment horizontal="right" vertical="center"/>
    </xf>
    <xf numFmtId="167" fontId="1" fillId="0" borderId="7" xfId="0" applyNumberFormat="1" applyFont="1" applyFill="1" applyBorder="1" applyAlignment="1">
      <alignment horizontal="right" vertical="center"/>
    </xf>
    <xf numFmtId="168" fontId="22" fillId="0" borderId="7" xfId="0" applyNumberFormat="1" applyFont="1" applyFill="1" applyBorder="1" applyAlignment="1">
      <alignment horizontal="right" vertical="center"/>
    </xf>
    <xf numFmtId="169" fontId="19" fillId="0" borderId="7" xfId="0" applyNumberFormat="1" applyFont="1" applyFill="1" applyBorder="1" applyAlignment="1">
      <alignment horizontal="right" vertical="center"/>
    </xf>
    <xf numFmtId="167" fontId="19" fillId="0" borderId="7" xfId="0" applyNumberFormat="1" applyFont="1" applyFill="1" applyBorder="1" applyAlignment="1">
      <alignment horizontal="right" vertical="center"/>
    </xf>
    <xf numFmtId="167" fontId="19" fillId="0" borderId="9" xfId="0" applyNumberFormat="1" applyFont="1" applyFill="1" applyBorder="1" applyAlignment="1">
      <alignment horizontal="right" vertical="center"/>
    </xf>
    <xf numFmtId="166" fontId="19" fillId="0" borderId="6" xfId="0" applyNumberFormat="1" applyFont="1" applyFill="1" applyBorder="1" applyAlignment="1">
      <alignment horizontal="right" vertical="center"/>
    </xf>
    <xf numFmtId="166" fontId="22" fillId="0" borderId="6" xfId="0" applyNumberFormat="1" applyFont="1" applyFill="1" applyBorder="1" applyAlignment="1">
      <alignment horizontal="right" vertical="center"/>
    </xf>
    <xf numFmtId="168" fontId="22" fillId="0" borderId="6" xfId="0" applyNumberFormat="1" applyFont="1" applyFill="1" applyBorder="1" applyAlignment="1">
      <alignment horizontal="right" vertical="center"/>
    </xf>
    <xf numFmtId="169" fontId="19" fillId="0" borderId="6" xfId="0" applyNumberFormat="1" applyFont="1" applyFill="1" applyBorder="1" applyAlignment="1">
      <alignment horizontal="right" vertical="center"/>
    </xf>
    <xf numFmtId="167" fontId="19" fillId="0" borderId="6" xfId="0" applyNumberFormat="1" applyFont="1" applyFill="1" applyBorder="1" applyAlignment="1">
      <alignment horizontal="right" vertical="center"/>
    </xf>
    <xf numFmtId="167" fontId="19" fillId="0" borderId="8" xfId="0" applyNumberFormat="1" applyFont="1" applyFill="1" applyBorder="1" applyAlignment="1">
      <alignment horizontal="right" vertical="center"/>
    </xf>
    <xf numFmtId="10" fontId="22" fillId="0" borderId="9" xfId="0" applyNumberFormat="1" applyFont="1" applyFill="1" applyBorder="1" applyAlignment="1">
      <alignment horizontal="right" vertical="center"/>
    </xf>
    <xf numFmtId="10" fontId="22" fillId="0" borderId="14" xfId="0" applyNumberFormat="1" applyFont="1" applyFill="1" applyBorder="1" applyAlignment="1">
      <alignment horizontal="right" vertical="center"/>
    </xf>
    <xf numFmtId="10" fontId="22" fillId="0" borderId="22" xfId="0" applyNumberFormat="1" applyFont="1" applyFill="1" applyBorder="1" applyAlignment="1">
      <alignment horizontal="right" vertical="center"/>
    </xf>
    <xf numFmtId="0" fontId="15" fillId="0" borderId="16" xfId="0" applyFont="1" applyFill="1" applyBorder="1" applyAlignment="1">
      <alignment horizontal="left" vertical="center"/>
    </xf>
    <xf numFmtId="1" fontId="15" fillId="0" borderId="18" xfId="0" applyNumberFormat="1" applyFont="1" applyFill="1" applyBorder="1" applyAlignment="1">
      <alignment horizontal="right" vertical="center"/>
    </xf>
    <xf numFmtId="1" fontId="15" fillId="0" borderId="17" xfId="0" applyNumberFormat="1" applyFont="1" applyFill="1" applyBorder="1" applyAlignment="1">
      <alignment horizontal="right" vertical="center"/>
    </xf>
    <xf numFmtId="0" fontId="23" fillId="0" borderId="23" xfId="0" applyFont="1" applyFill="1" applyBorder="1" applyAlignment="1">
      <alignment vertical="center"/>
    </xf>
    <xf numFmtId="0" fontId="1" fillId="0" borderId="11" xfId="0" applyFont="1" applyFill="1" applyBorder="1" applyAlignment="1">
      <alignment vertical="center"/>
    </xf>
    <xf numFmtId="3" fontId="22" fillId="0" borderId="8" xfId="0" applyNumberFormat="1" applyFont="1" applyFill="1" applyBorder="1" applyAlignment="1">
      <alignment horizontal="right" vertical="center"/>
    </xf>
    <xf numFmtId="3" fontId="22" fillId="0" borderId="9" xfId="0" applyNumberFormat="1" applyFont="1" applyFill="1" applyBorder="1" applyAlignment="1">
      <alignment horizontal="right" vertical="center"/>
    </xf>
    <xf numFmtId="3" fontId="22" fillId="0" borderId="14" xfId="0" applyNumberFormat="1" applyFont="1" applyFill="1" applyBorder="1" applyAlignment="1">
      <alignment horizontal="right" vertical="center"/>
    </xf>
    <xf numFmtId="3" fontId="22" fillId="0" borderId="22" xfId="0" applyNumberFormat="1" applyFont="1" applyFill="1" applyBorder="1" applyAlignment="1">
      <alignment horizontal="right" vertical="center"/>
    </xf>
    <xf numFmtId="0" fontId="19" fillId="0" borderId="16" xfId="0" applyFont="1" applyFill="1" applyBorder="1" applyAlignment="1">
      <alignment vertical="center"/>
    </xf>
    <xf numFmtId="0" fontId="1" fillId="0" borderId="23" xfId="0" applyFont="1" applyFill="1" applyBorder="1" applyAlignment="1">
      <alignment vertical="center"/>
    </xf>
    <xf numFmtId="165" fontId="1" fillId="0" borderId="11" xfId="0" applyNumberFormat="1" applyFont="1" applyFill="1" applyBorder="1" applyAlignment="1">
      <alignment vertical="center"/>
    </xf>
    <xf numFmtId="0" fontId="1" fillId="0" borderId="19" xfId="0" applyFont="1" applyFill="1" applyBorder="1" applyAlignment="1">
      <alignment horizontal="left" vertical="center"/>
    </xf>
    <xf numFmtId="166" fontId="22" fillId="0" borderId="8" xfId="0" applyNumberFormat="1" applyFont="1" applyFill="1" applyBorder="1" applyAlignment="1">
      <alignment horizontal="right" vertical="center"/>
    </xf>
    <xf numFmtId="166" fontId="22" fillId="0" borderId="9" xfId="0" applyNumberFormat="1" applyFont="1" applyFill="1" applyBorder="1" applyAlignment="1">
      <alignment horizontal="right" vertical="center"/>
    </xf>
    <xf numFmtId="0" fontId="19" fillId="0" borderId="20" xfId="0" applyFont="1" applyFill="1" applyBorder="1" applyAlignment="1">
      <alignment vertical="center"/>
    </xf>
    <xf numFmtId="166" fontId="19" fillId="0" borderId="14" xfId="0" applyNumberFormat="1" applyFont="1" applyFill="1" applyBorder="1" applyAlignment="1">
      <alignment horizontal="right" vertical="center"/>
    </xf>
    <xf numFmtId="166" fontId="19" fillId="0" borderId="22" xfId="0" applyNumberFormat="1" applyFont="1" applyFill="1" applyBorder="1" applyAlignment="1">
      <alignment horizontal="right" vertical="center"/>
    </xf>
    <xf numFmtId="0" fontId="1" fillId="0" borderId="23" xfId="0" applyFont="1" applyFill="1" applyBorder="1" applyAlignment="1">
      <alignment horizontal="left" vertical="center"/>
    </xf>
    <xf numFmtId="166" fontId="22" fillId="0" borderId="11" xfId="0" applyNumberFormat="1" applyFont="1" applyFill="1" applyBorder="1" applyAlignment="1">
      <alignment vertical="center"/>
    </xf>
    <xf numFmtId="0" fontId="1" fillId="0" borderId="12" xfId="0" applyFont="1" applyFill="1" applyBorder="1" applyAlignment="1">
      <alignment horizontal="left" vertical="center"/>
    </xf>
    <xf numFmtId="166" fontId="22" fillId="0" borderId="4" xfId="0" applyNumberFormat="1" applyFont="1" applyFill="1" applyBorder="1" applyAlignment="1">
      <alignment horizontal="right" vertical="center"/>
    </xf>
    <xf numFmtId="166" fontId="22" fillId="0" borderId="5" xfId="0" applyNumberFormat="1" applyFont="1" applyFill="1" applyBorder="1" applyAlignment="1">
      <alignment horizontal="right" vertical="center"/>
    </xf>
    <xf numFmtId="0" fontId="19" fillId="0" borderId="19" xfId="0" applyFont="1" applyFill="1" applyBorder="1" applyAlignment="1">
      <alignment horizontal="left" vertical="center"/>
    </xf>
    <xf numFmtId="166" fontId="19" fillId="0" borderId="8" xfId="0" applyNumberFormat="1" applyFont="1" applyFill="1" applyBorder="1" applyAlignment="1">
      <alignment horizontal="right" vertical="center"/>
    </xf>
    <xf numFmtId="166" fontId="19" fillId="0" borderId="9" xfId="0" applyNumberFormat="1" applyFont="1" applyFill="1" applyBorder="1" applyAlignment="1">
      <alignment horizontal="right" vertical="center"/>
    </xf>
    <xf numFmtId="165" fontId="22" fillId="0" borderId="11" xfId="0" applyNumberFormat="1" applyFont="1" applyFill="1" applyBorder="1" applyAlignment="1">
      <alignment horizontal="center" vertical="center"/>
    </xf>
    <xf numFmtId="0" fontId="19" fillId="0" borderId="20" xfId="0" applyFont="1" applyFill="1" applyBorder="1" applyAlignment="1">
      <alignment vertical="center" wrapText="1"/>
    </xf>
    <xf numFmtId="0" fontId="3" fillId="0" borderId="18" xfId="0" applyFont="1" applyBorder="1" applyAlignment="1">
      <alignment wrapText="1"/>
    </xf>
    <xf numFmtId="0" fontId="3" fillId="0" borderId="18" xfId="0" applyFont="1" applyBorder="1" applyAlignment="1">
      <alignment vertical="center" wrapText="1"/>
    </xf>
    <xf numFmtId="170" fontId="3" fillId="0" borderId="18" xfId="0" applyNumberFormat="1" applyFont="1" applyBorder="1" applyAlignment="1">
      <alignment vertical="center" wrapText="1"/>
    </xf>
    <xf numFmtId="0" fontId="1" fillId="0" borderId="0" xfId="0" applyFont="1"/>
    <xf numFmtId="171" fontId="3" fillId="0" borderId="18" xfId="0" applyNumberFormat="1" applyFont="1" applyBorder="1" applyAlignment="1">
      <alignment vertical="center" wrapText="1"/>
    </xf>
    <xf numFmtId="0" fontId="3" fillId="0" borderId="18" xfId="0" applyFont="1" applyBorder="1" applyAlignment="1">
      <alignment horizontal="left" vertical="top" wrapText="1"/>
    </xf>
    <xf numFmtId="0" fontId="3" fillId="0" borderId="18" xfId="0" applyFont="1" applyBorder="1" applyAlignment="1">
      <alignment horizontal="left"/>
    </xf>
    <xf numFmtId="1" fontId="3" fillId="0" borderId="18" xfId="0" applyNumberFormat="1" applyFont="1" applyBorder="1" applyAlignment="1">
      <alignment horizontal="center" vertical="center" wrapText="1"/>
    </xf>
    <xf numFmtId="0" fontId="3" fillId="0" borderId="0" xfId="0" applyFont="1" applyAlignment="1">
      <alignment horizontal="center" wrapText="1"/>
    </xf>
    <xf numFmtId="0" fontId="1" fillId="0" borderId="0" xfId="0" applyFont="1" applyAlignment="1">
      <alignment horizontal="center"/>
    </xf>
    <xf numFmtId="1" fontId="3" fillId="0" borderId="18" xfId="0" applyNumberFormat="1" applyFont="1" applyBorder="1" applyAlignment="1">
      <alignment horizontal="center" wrapText="1"/>
    </xf>
    <xf numFmtId="1" fontId="3" fillId="0" borderId="18" xfId="0" applyNumberFormat="1" applyFont="1" applyBorder="1" applyAlignment="1">
      <alignment horizontal="center"/>
    </xf>
    <xf numFmtId="0" fontId="3" fillId="0" borderId="0" xfId="0" applyFont="1" applyAlignment="1">
      <alignment horizontal="center"/>
    </xf>
    <xf numFmtId="0" fontId="3" fillId="0" borderId="18" xfId="0" applyFont="1" applyBorder="1" applyAlignment="1">
      <alignment horizontal="left" vertical="center" wrapText="1"/>
    </xf>
    <xf numFmtId="0" fontId="3" fillId="0" borderId="18" xfId="0" applyFont="1" applyBorder="1" applyAlignment="1">
      <alignment horizontal="left" wrapText="1"/>
    </xf>
    <xf numFmtId="0" fontId="3" fillId="0" borderId="1" xfId="0" applyFont="1" applyBorder="1" applyAlignment="1">
      <alignment horizontal="left" vertical="top" wrapText="1"/>
    </xf>
    <xf numFmtId="1" fontId="3" fillId="0" borderId="1" xfId="0" applyNumberFormat="1" applyFont="1" applyBorder="1" applyAlignment="1">
      <alignment horizontal="left" vertical="top" wrapText="1"/>
    </xf>
    <xf numFmtId="0" fontId="1" fillId="0" borderId="18" xfId="0" applyFont="1" applyFill="1" applyBorder="1" applyAlignment="1">
      <alignment vertical="center"/>
    </xf>
    <xf numFmtId="4" fontId="21" fillId="0" borderId="18" xfId="0" applyNumberFormat="1" applyFont="1" applyFill="1" applyBorder="1" applyAlignment="1">
      <alignment horizontal="center" vertical="center"/>
    </xf>
    <xf numFmtId="164" fontId="3" fillId="0" borderId="1" xfId="0" applyNumberFormat="1" applyFont="1" applyBorder="1" applyAlignment="1">
      <alignment horizontal="left" vertical="center" wrapText="1"/>
    </xf>
    <xf numFmtId="0" fontId="3" fillId="0" borderId="1" xfId="0" applyFont="1" applyBorder="1" applyAlignment="1">
      <alignment vertical="center" wrapText="1"/>
    </xf>
    <xf numFmtId="0" fontId="3" fillId="0" borderId="18" xfId="0" applyFont="1" applyFill="1" applyBorder="1" applyAlignment="1">
      <alignment vertical="center" wrapText="1"/>
    </xf>
    <xf numFmtId="2" fontId="3" fillId="0" borderId="18" xfId="0" applyNumberFormat="1" applyFont="1" applyFill="1" applyBorder="1" applyAlignment="1">
      <alignment horizontal="left" vertical="center" wrapText="1"/>
    </xf>
    <xf numFmtId="2" fontId="3" fillId="0" borderId="1" xfId="0" applyNumberFormat="1" applyFont="1" applyBorder="1" applyAlignment="1">
      <alignment horizontal="center" vertical="center"/>
    </xf>
    <xf numFmtId="2" fontId="3" fillId="2" borderId="1" xfId="0" applyNumberFormat="1" applyFont="1" applyFill="1" applyBorder="1" applyAlignment="1">
      <alignment horizontal="center" vertical="center"/>
    </xf>
    <xf numFmtId="2" fontId="24" fillId="2" borderId="1" xfId="0" applyNumberFormat="1" applyFont="1" applyFill="1" applyBorder="1" applyAlignment="1">
      <alignment horizontal="center" vertical="center" wrapText="1"/>
    </xf>
    <xf numFmtId="43" fontId="3" fillId="0" borderId="1" xfId="2" applyFont="1" applyBorder="1" applyAlignment="1">
      <alignment vertical="center" wrapText="1"/>
    </xf>
    <xf numFmtId="0" fontId="3" fillId="0" borderId="1" xfId="0" applyFont="1" applyBorder="1" applyAlignment="1">
      <alignment horizontal="center" vertical="center" wrapText="1"/>
    </xf>
    <xf numFmtId="0" fontId="4" fillId="0" borderId="0" xfId="0" applyFont="1" applyFill="1" applyAlignment="1">
      <alignment horizontal="left"/>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0" fontId="0" fillId="0" borderId="0" xfId="0" applyFont="1"/>
    <xf numFmtId="4" fontId="3" fillId="0" borderId="18" xfId="0" applyNumberFormat="1" applyFont="1" applyBorder="1" applyAlignment="1">
      <alignment horizontal="left" vertical="center" wrapText="1"/>
    </xf>
    <xf numFmtId="171" fontId="3" fillId="0" borderId="18" xfId="0" applyNumberFormat="1" applyFont="1" applyBorder="1" applyAlignment="1">
      <alignment horizontal="left" vertical="center" wrapText="1"/>
    </xf>
    <xf numFmtId="2" fontId="3" fillId="0" borderId="18" xfId="0" applyNumberFormat="1" applyFont="1" applyBorder="1" applyAlignment="1">
      <alignment horizontal="left" vertical="center" wrapText="1"/>
    </xf>
    <xf numFmtId="2" fontId="3"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3" applyBorder="1" applyAlignment="1">
      <alignment horizontal="center" vertical="center" wrapText="1"/>
    </xf>
    <xf numFmtId="0" fontId="3" fillId="0" borderId="1" xfId="0" applyFont="1" applyFill="1" applyBorder="1" applyAlignment="1">
      <alignment horizontal="center" vertical="center" wrapText="1"/>
    </xf>
    <xf numFmtId="0" fontId="30" fillId="0" borderId="0" xfId="0" applyFont="1" applyFill="1"/>
    <xf numFmtId="0" fontId="4" fillId="0" borderId="0" xfId="0" applyFont="1" applyBorder="1" applyAlignment="1">
      <alignment horizontal="center" wrapText="1"/>
    </xf>
    <xf numFmtId="0" fontId="5" fillId="0" borderId="0" xfId="0" applyFont="1" applyBorder="1" applyAlignment="1">
      <alignment horizontal="center" wrapText="1"/>
    </xf>
    <xf numFmtId="0" fontId="6" fillId="0" borderId="0" xfId="0" applyFont="1" applyBorder="1" applyAlignment="1">
      <alignment horizontal="center" wrapText="1"/>
    </xf>
    <xf numFmtId="0" fontId="3" fillId="0" borderId="0" xfId="0" applyFont="1" applyBorder="1" applyAlignment="1">
      <alignment horizontal="center" wrapText="1"/>
    </xf>
    <xf numFmtId="0" fontId="3" fillId="0" borderId="1" xfId="0" applyFont="1" applyBorder="1" applyAlignment="1">
      <alignment horizontal="center" vertical="center" wrapText="1"/>
    </xf>
    <xf numFmtId="0" fontId="27" fillId="0" borderId="0" xfId="0" applyFont="1" applyBorder="1" applyAlignment="1">
      <alignment horizontal="center" wrapText="1"/>
    </xf>
    <xf numFmtId="0" fontId="3" fillId="0" borderId="0" xfId="0" applyFont="1" applyBorder="1" applyAlignment="1">
      <alignment horizontal="right" wrapText="1"/>
    </xf>
    <xf numFmtId="0" fontId="7" fillId="0" borderId="0" xfId="0" applyFont="1" applyBorder="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0" fontId="7" fillId="0" borderId="0" xfId="0"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center" vertical="center"/>
    </xf>
    <xf numFmtId="0" fontId="1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 fillId="0" borderId="0" xfId="0" applyFont="1" applyFill="1" applyBorder="1" applyAlignment="1">
      <alignment horizontal="right" wrapText="1"/>
    </xf>
    <xf numFmtId="0" fontId="15" fillId="0" borderId="0" xfId="0" applyFont="1" applyFill="1" applyBorder="1" applyAlignment="1">
      <alignment horizontal="center" wrapText="1"/>
    </xf>
    <xf numFmtId="0" fontId="16" fillId="0" borderId="0" xfId="0" applyFont="1" applyFill="1" applyBorder="1" applyAlignment="1">
      <alignment horizontal="center" wrapText="1"/>
    </xf>
    <xf numFmtId="0" fontId="17" fillId="0" borderId="0" xfId="0" applyFont="1" applyFill="1" applyBorder="1" applyAlignment="1">
      <alignment horizontal="center" wrapText="1"/>
    </xf>
    <xf numFmtId="0" fontId="1" fillId="0" borderId="0" xfId="0" applyFont="1" applyFill="1" applyBorder="1" applyAlignment="1">
      <alignment horizontal="center" wrapText="1"/>
    </xf>
    <xf numFmtId="0" fontId="21" fillId="0" borderId="18" xfId="0" applyFont="1" applyFill="1" applyBorder="1" applyAlignment="1">
      <alignment horizontal="left" vertical="center" wrapText="1"/>
    </xf>
    <xf numFmtId="3" fontId="21" fillId="0" borderId="18" xfId="0" applyNumberFormat="1" applyFont="1" applyFill="1" applyBorder="1" applyAlignment="1">
      <alignment horizontal="center" vertical="center"/>
    </xf>
    <xf numFmtId="0" fontId="22" fillId="0" borderId="0" xfId="0" applyFont="1" applyFill="1" applyBorder="1" applyAlignment="1">
      <alignment horizontal="left" vertical="center" wrapText="1"/>
    </xf>
    <xf numFmtId="0" fontId="18" fillId="0" borderId="0" xfId="0" applyFont="1" applyFill="1" applyBorder="1" applyAlignment="1">
      <alignment horizontal="center" vertical="center"/>
    </xf>
    <xf numFmtId="0" fontId="19" fillId="0" borderId="18" xfId="0" applyFont="1" applyFill="1" applyBorder="1" applyAlignment="1">
      <alignment horizontal="left" vertical="center"/>
    </xf>
    <xf numFmtId="0" fontId="21" fillId="0" borderId="18" xfId="0" applyFont="1" applyFill="1" applyBorder="1" applyAlignment="1">
      <alignment horizontal="left" vertical="center"/>
    </xf>
    <xf numFmtId="0" fontId="4" fillId="0" borderId="3" xfId="0" applyFont="1" applyBorder="1" applyAlignment="1">
      <alignment horizontal="center" vertical="center" wrapText="1"/>
    </xf>
    <xf numFmtId="0" fontId="5" fillId="0" borderId="0" xfId="0" applyFont="1" applyBorder="1" applyAlignment="1">
      <alignment horizontal="center" vertical="center" wrapText="1"/>
    </xf>
    <xf numFmtId="0" fontId="12" fillId="0" borderId="2" xfId="0" applyFont="1" applyBorder="1" applyAlignment="1">
      <alignment horizontal="center" wrapText="1"/>
    </xf>
    <xf numFmtId="0" fontId="4" fillId="0" borderId="1" xfId="0" applyFont="1" applyBorder="1" applyAlignment="1">
      <alignment horizontal="center" vertical="center" textRotation="90" wrapText="1"/>
    </xf>
  </cellXfs>
  <cellStyles count="4">
    <cellStyle name="Гиперссылка" xfId="3" builtinId="8"/>
    <cellStyle name="Обычный" xfId="0" builtinId="0"/>
    <cellStyle name="Пояснение" xfId="1" builtinId="53" customBuiltin="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1"/>
  <c:style val="2"/>
  <c:chart>
    <c:autoTitleDeleted val="1"/>
    <c:plotArea>
      <c:layout/>
      <c:scatterChart>
        <c:scatterStyle val="lineMarker"/>
        <c:varyColors val="0"/>
        <c:ser>
          <c:idx val="0"/>
          <c:order val="0"/>
          <c:tx>
            <c:strRef>
              <c:f>'5. анализ эконом эфф'!$A$80</c:f>
              <c:strCache>
                <c:ptCount val="1"/>
                <c:pt idx="0">
                  <c:v>Дисконтированный денежный поток нарастающим итогом (PV)</c:v>
                </c:pt>
              </c:strCache>
            </c:strRef>
          </c:tx>
          <c:spPr>
            <a:ln w="25200">
              <a:solidFill>
                <a:srgbClr val="666699"/>
              </a:solidFill>
              <a:round/>
            </a:ln>
          </c:spPr>
          <c:xVal>
            <c:numRef>
              <c:f>'5. анализ эконом эфф'!$B$68:$U$68</c:f>
              <c:numCache>
                <c:formatCode>0</c:formatCode>
                <c:ptCount val="20"/>
                <c:pt idx="0">
                  <c:v>2022</c:v>
                </c:pt>
                <c:pt idx="1">
                  <c:v>2023</c:v>
                </c:pt>
              </c:numCache>
            </c:numRef>
          </c:xVal>
          <c:yVal>
            <c:numRef>
              <c:f>'5. анализ эконом эфф'!$B$80:$U$80</c:f>
              <c:numCache>
                <c:formatCode>_(* #\ ##0_);_(* \(#\ ##0\);_(* \-_);_(@_)</c:formatCode>
                <c:ptCount val="20"/>
                <c:pt idx="0">
                  <c:v>0</c:v>
                </c:pt>
                <c:pt idx="1">
                  <c:v>0</c:v>
                </c:pt>
              </c:numCache>
            </c:numRef>
          </c:yVal>
          <c:smooth val="1"/>
          <c:extLst>
            <c:ext xmlns:c16="http://schemas.microsoft.com/office/drawing/2014/chart" uri="{C3380CC4-5D6E-409C-BE32-E72D297353CC}">
              <c16:uniqueId val="{00000000-C85D-4EE0-BCBA-D5CD88DA936C}"/>
            </c:ext>
          </c:extLst>
        </c:ser>
        <c:ser>
          <c:idx val="1"/>
          <c:order val="1"/>
          <c:tx>
            <c:strRef>
              <c:f>'5. анализ эконом эфф'!$A$81</c:f>
              <c:strCache>
                <c:ptCount val="1"/>
                <c:pt idx="0">
                  <c:v>Чистая приведённая стоимость без учета продажи (NPV)</c:v>
                </c:pt>
              </c:strCache>
            </c:strRef>
          </c:tx>
          <c:spPr>
            <a:ln w="25200">
              <a:solidFill>
                <a:srgbClr val="993366"/>
              </a:solidFill>
              <a:round/>
            </a:ln>
          </c:spPr>
          <c:xVal>
            <c:numRef>
              <c:f>'5. анализ эконом эфф'!$B$68:$U$68</c:f>
              <c:numCache>
                <c:formatCode>0</c:formatCode>
                <c:ptCount val="20"/>
                <c:pt idx="0">
                  <c:v>2022</c:v>
                </c:pt>
                <c:pt idx="1">
                  <c:v>2023</c:v>
                </c:pt>
              </c:numCache>
            </c:numRef>
          </c:xVal>
          <c:yVal>
            <c:numRef>
              <c:f>'5. анализ эконом эфф'!$B$81:$U$81</c:f>
              <c:numCache>
                <c:formatCode>_(* #\ ##0_);_(* \(#\ ##0\);_(* \-_);_(@_)</c:formatCode>
                <c:ptCount val="20"/>
                <c:pt idx="0">
                  <c:v>0</c:v>
                </c:pt>
                <c:pt idx="1">
                  <c:v>0</c:v>
                </c:pt>
              </c:numCache>
            </c:numRef>
          </c:yVal>
          <c:smooth val="1"/>
          <c:extLst>
            <c:ext xmlns:c16="http://schemas.microsoft.com/office/drawing/2014/chart" uri="{C3380CC4-5D6E-409C-BE32-E72D297353CC}">
              <c16:uniqueId val="{00000001-C85D-4EE0-BCBA-D5CD88DA936C}"/>
            </c:ext>
          </c:extLst>
        </c:ser>
        <c:dLbls>
          <c:showLegendKey val="0"/>
          <c:showVal val="0"/>
          <c:showCatName val="0"/>
          <c:showSerName val="0"/>
          <c:showPercent val="0"/>
          <c:showBubbleSize val="0"/>
        </c:dLbls>
        <c:axId val="19281025"/>
        <c:axId val="37187062"/>
      </c:scatterChart>
      <c:valAx>
        <c:axId val="19281025"/>
        <c:scaling>
          <c:orientation val="minMax"/>
        </c:scaling>
        <c:delete val="0"/>
        <c:axPos val="b"/>
        <c:numFmt formatCode="0" sourceLinked="1"/>
        <c:majorTickMark val="out"/>
        <c:minorTickMark val="none"/>
        <c:tickLblPos val="nextTo"/>
        <c:spPr>
          <a:ln>
            <a:solidFill>
              <a:srgbClr val="808080"/>
            </a:solidFill>
          </a:ln>
        </c:spPr>
        <c:crossAx val="37187062"/>
        <c:crosses val="autoZero"/>
        <c:crossBetween val="midCat"/>
      </c:valAx>
      <c:valAx>
        <c:axId val="37187062"/>
        <c:scaling>
          <c:orientation val="minMax"/>
        </c:scaling>
        <c:delete val="0"/>
        <c:axPos val="l"/>
        <c:majorGridlines>
          <c:spPr>
            <a:ln>
              <a:solidFill>
                <a:srgbClr val="808080"/>
              </a:solidFill>
            </a:ln>
          </c:spPr>
        </c:majorGridlines>
        <c:numFmt formatCode="_(* #\ ##0_);_(* \(#\ ##0\);_(* \-_);_(@_)" sourceLinked="1"/>
        <c:majorTickMark val="out"/>
        <c:minorTickMark val="none"/>
        <c:tickLblPos val="nextTo"/>
        <c:spPr>
          <a:ln>
            <a:solidFill>
              <a:srgbClr val="808080"/>
            </a:solidFill>
          </a:ln>
        </c:spPr>
        <c:crossAx val="19281025"/>
        <c:crosses val="autoZero"/>
        <c:crossBetween val="midCat"/>
      </c:valAx>
      <c:spPr>
        <a:solidFill>
          <a:srgbClr val="FFFFFF"/>
        </a:solidFill>
        <a:ln>
          <a:noFill/>
        </a:ln>
      </c:spPr>
    </c:plotArea>
    <c:legend>
      <c:legendPos val="r"/>
      <c:overlay val="0"/>
      <c:spPr>
        <a:noFill/>
        <a:ln>
          <a:noFill/>
        </a:ln>
      </c:spPr>
    </c:legend>
    <c:plotVisOnly val="1"/>
    <c:dispBlanksAs val="zero"/>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408600</xdr:colOff>
      <xdr:row>26</xdr:row>
      <xdr:rowOff>143280</xdr:rowOff>
    </xdr:from>
    <xdr:to>
      <xdr:col>6</xdr:col>
      <xdr:colOff>288480</xdr:colOff>
      <xdr:row>40</xdr:row>
      <xdr:rowOff>14595</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zakupki.gov.ru/"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49"/>
  <sheetViews>
    <sheetView zoomScale="87" zoomScaleNormal="87" workbookViewId="0">
      <selection activeCell="A6" sqref="A6"/>
    </sheetView>
  </sheetViews>
  <sheetFormatPr defaultRowHeight="15" x14ac:dyDescent="0.2"/>
  <cols>
    <col min="1" max="1" width="4.85546875" style="1"/>
    <col min="2" max="2" width="50.5703125" style="2"/>
    <col min="3" max="3" width="56.28515625" style="3"/>
    <col min="4" max="1025" width="8.42578125"/>
  </cols>
  <sheetData>
    <row r="1" spans="1:3" s="4" customFormat="1" ht="15.75" customHeight="1" x14ac:dyDescent="0.25">
      <c r="C1" s="5" t="s">
        <v>0</v>
      </c>
    </row>
    <row r="2" spans="1:3" s="4" customFormat="1" ht="15.75" customHeight="1" x14ac:dyDescent="0.25">
      <c r="C2" s="5" t="s">
        <v>1</v>
      </c>
    </row>
    <row r="3" spans="1:3" s="4" customFormat="1" ht="15.75" customHeight="1" x14ac:dyDescent="0.25">
      <c r="C3" s="5" t="s">
        <v>2</v>
      </c>
    </row>
    <row r="4" spans="1:3" s="4" customFormat="1" ht="15.75" customHeight="1" x14ac:dyDescent="0.25">
      <c r="C4"/>
    </row>
    <row r="5" spans="1:3" s="4" customFormat="1" ht="15.75" customHeight="1" x14ac:dyDescent="0.25">
      <c r="A5" s="180" t="s">
        <v>496</v>
      </c>
      <c r="B5" s="180"/>
      <c r="C5" s="180"/>
    </row>
    <row r="6" spans="1:3" s="4" customFormat="1" ht="15.75" customHeight="1" x14ac:dyDescent="0.25">
      <c r="A6"/>
      <c r="B6"/>
      <c r="C6"/>
    </row>
    <row r="7" spans="1:3" s="4" customFormat="1" ht="18.75" customHeight="1" x14ac:dyDescent="0.3">
      <c r="A7" s="181" t="s">
        <v>3</v>
      </c>
      <c r="B7" s="181"/>
      <c r="C7" s="181"/>
    </row>
    <row r="8" spans="1:3" s="4" customFormat="1" ht="15.75" customHeight="1" x14ac:dyDescent="0.25">
      <c r="A8"/>
      <c r="B8"/>
      <c r="C8"/>
    </row>
    <row r="9" spans="1:3" s="4" customFormat="1" ht="15.75" customHeight="1" x14ac:dyDescent="0.25">
      <c r="A9" s="182" t="s">
        <v>466</v>
      </c>
      <c r="B9" s="182"/>
      <c r="C9" s="182"/>
    </row>
    <row r="10" spans="1:3" s="4" customFormat="1" ht="15.75" customHeight="1" x14ac:dyDescent="0.25">
      <c r="A10" s="183" t="s">
        <v>4</v>
      </c>
      <c r="B10" s="183"/>
      <c r="C10" s="183"/>
    </row>
    <row r="11" spans="1:3" s="4" customFormat="1" ht="15.75" customHeight="1" x14ac:dyDescent="0.25">
      <c r="A11"/>
      <c r="B11"/>
      <c r="C11"/>
    </row>
    <row r="12" spans="1:3" s="4" customFormat="1" ht="15.75" customHeight="1" x14ac:dyDescent="0.25">
      <c r="A12" s="182" t="s">
        <v>467</v>
      </c>
      <c r="B12" s="182"/>
      <c r="C12" s="182"/>
    </row>
    <row r="13" spans="1:3" s="4" customFormat="1" ht="15.75" customHeight="1" x14ac:dyDescent="0.25">
      <c r="A13" s="183" t="s">
        <v>5</v>
      </c>
      <c r="B13" s="183"/>
      <c r="C13" s="183"/>
    </row>
    <row r="14" spans="1:3" s="4" customFormat="1" ht="15.75" customHeight="1" x14ac:dyDescent="0.25">
      <c r="A14"/>
      <c r="B14"/>
      <c r="C14"/>
    </row>
    <row r="15" spans="1:3" s="4" customFormat="1" ht="66.75" customHeight="1" x14ac:dyDescent="0.25">
      <c r="A15" s="185" t="s">
        <v>495</v>
      </c>
      <c r="B15" s="185"/>
      <c r="C15" s="185"/>
    </row>
    <row r="16" spans="1:3" s="4" customFormat="1" ht="15.75" customHeight="1" x14ac:dyDescent="0.25">
      <c r="A16" s="183" t="s">
        <v>6</v>
      </c>
      <c r="B16" s="183"/>
      <c r="C16" s="183"/>
    </row>
    <row r="17" spans="1:3" s="4" customFormat="1" ht="15.75" customHeight="1" x14ac:dyDescent="0.25">
      <c r="A17"/>
      <c r="B17"/>
      <c r="C17"/>
    </row>
    <row r="18" spans="1:3" s="4" customFormat="1" ht="18.75" customHeight="1" x14ac:dyDescent="0.3">
      <c r="A18" s="181" t="s">
        <v>7</v>
      </c>
      <c r="B18" s="181"/>
      <c r="C18" s="181"/>
    </row>
    <row r="19" spans="1:3" s="4" customFormat="1" ht="15.75" customHeight="1" x14ac:dyDescent="0.25">
      <c r="A19"/>
      <c r="B19"/>
      <c r="C19"/>
    </row>
    <row r="20" spans="1:3" s="4" customFormat="1" ht="30.75" customHeight="1" x14ac:dyDescent="0.25">
      <c r="A20" s="6" t="s">
        <v>8</v>
      </c>
      <c r="B20" s="6" t="s">
        <v>9</v>
      </c>
      <c r="C20" s="6" t="s">
        <v>10</v>
      </c>
    </row>
    <row r="21" spans="1:3" s="4" customFormat="1" ht="15.75" customHeight="1" x14ac:dyDescent="0.25">
      <c r="A21" s="7">
        <v>1</v>
      </c>
      <c r="B21" s="7">
        <v>2</v>
      </c>
      <c r="C21" s="7">
        <v>3</v>
      </c>
    </row>
    <row r="22" spans="1:3" s="4" customFormat="1" ht="30.75" customHeight="1" x14ac:dyDescent="0.25">
      <c r="A22" s="7">
        <v>1</v>
      </c>
      <c r="B22" s="8" t="s">
        <v>11</v>
      </c>
      <c r="C22" s="8" t="s">
        <v>12</v>
      </c>
    </row>
    <row r="23" spans="1:3" s="4" customFormat="1" ht="45.75" customHeight="1" x14ac:dyDescent="0.25">
      <c r="A23" s="7">
        <v>2</v>
      </c>
      <c r="B23" s="8" t="s">
        <v>13</v>
      </c>
      <c r="C23" s="8" t="s">
        <v>14</v>
      </c>
    </row>
    <row r="24" spans="1:3" s="4" customFormat="1" ht="15.75" customHeight="1" x14ac:dyDescent="0.25">
      <c r="A24" s="184"/>
      <c r="B24" s="184"/>
      <c r="C24" s="184"/>
    </row>
    <row r="25" spans="1:3" s="4" customFormat="1" ht="45.75" customHeight="1" x14ac:dyDescent="0.25">
      <c r="A25" s="7">
        <v>3</v>
      </c>
      <c r="B25" s="8" t="s">
        <v>15</v>
      </c>
      <c r="C25" s="8" t="s">
        <v>468</v>
      </c>
    </row>
    <row r="26" spans="1:3" s="4" customFormat="1" ht="30.75" customHeight="1" x14ac:dyDescent="0.25">
      <c r="A26" s="7">
        <v>4</v>
      </c>
      <c r="B26" s="8" t="s">
        <v>16</v>
      </c>
      <c r="C26" s="8" t="s">
        <v>17</v>
      </c>
    </row>
    <row r="27" spans="1:3" s="4" customFormat="1" ht="45.75" customHeight="1" x14ac:dyDescent="0.25">
      <c r="A27" s="7">
        <v>5</v>
      </c>
      <c r="B27" s="8" t="s">
        <v>18</v>
      </c>
      <c r="C27" s="8" t="s">
        <v>476</v>
      </c>
    </row>
    <row r="28" spans="1:3" s="4" customFormat="1" ht="15.75" customHeight="1" x14ac:dyDescent="0.25">
      <c r="A28" s="7">
        <v>6</v>
      </c>
      <c r="B28" s="8" t="s">
        <v>19</v>
      </c>
      <c r="C28" s="8" t="s">
        <v>20</v>
      </c>
    </row>
    <row r="29" spans="1:3" s="4" customFormat="1" ht="30.75" customHeight="1" x14ac:dyDescent="0.25">
      <c r="A29" s="7">
        <v>7</v>
      </c>
      <c r="B29" s="8" t="s">
        <v>21</v>
      </c>
      <c r="C29" s="8" t="s">
        <v>20</v>
      </c>
    </row>
    <row r="30" spans="1:3" s="4" customFormat="1" ht="30.75" customHeight="1" x14ac:dyDescent="0.25">
      <c r="A30" s="7">
        <v>8</v>
      </c>
      <c r="B30" s="8" t="s">
        <v>22</v>
      </c>
      <c r="C30" s="8" t="s">
        <v>20</v>
      </c>
    </row>
    <row r="31" spans="1:3" s="4" customFormat="1" ht="30.75" customHeight="1" x14ac:dyDescent="0.25">
      <c r="A31" s="7">
        <v>9</v>
      </c>
      <c r="B31" s="8" t="s">
        <v>23</v>
      </c>
      <c r="C31" s="8" t="s">
        <v>20</v>
      </c>
    </row>
    <row r="32" spans="1:3" s="4" customFormat="1" ht="30.75" customHeight="1" x14ac:dyDescent="0.25">
      <c r="A32" s="7">
        <v>10</v>
      </c>
      <c r="B32" s="8" t="s">
        <v>24</v>
      </c>
      <c r="C32" s="8" t="s">
        <v>20</v>
      </c>
    </row>
    <row r="33" spans="1:3" s="4" customFormat="1" ht="75.75" customHeight="1" x14ac:dyDescent="0.25">
      <c r="A33" s="7">
        <v>11</v>
      </c>
      <c r="B33" s="8" t="s">
        <v>25</v>
      </c>
      <c r="C33" s="8" t="s">
        <v>26</v>
      </c>
    </row>
    <row r="34" spans="1:3" s="4" customFormat="1" ht="90.75" customHeight="1" x14ac:dyDescent="0.25">
      <c r="A34" s="7">
        <v>12</v>
      </c>
      <c r="B34" s="8" t="s">
        <v>27</v>
      </c>
      <c r="C34" s="8" t="s">
        <v>20</v>
      </c>
    </row>
    <row r="35" spans="1:3" s="4" customFormat="1" ht="45.75" customHeight="1" x14ac:dyDescent="0.25">
      <c r="A35" s="7">
        <v>13</v>
      </c>
      <c r="B35" s="8" t="s">
        <v>28</v>
      </c>
      <c r="C35" s="8" t="s">
        <v>20</v>
      </c>
    </row>
    <row r="36" spans="1:3" s="4" customFormat="1" ht="30.75" customHeight="1" x14ac:dyDescent="0.25">
      <c r="A36" s="7">
        <v>14</v>
      </c>
      <c r="B36" s="8" t="s">
        <v>29</v>
      </c>
      <c r="C36" s="160" t="s">
        <v>30</v>
      </c>
    </row>
    <row r="37" spans="1:3" s="4" customFormat="1" ht="15.75" customHeight="1" x14ac:dyDescent="0.25">
      <c r="A37" s="7">
        <v>15</v>
      </c>
      <c r="B37" s="8" t="s">
        <v>31</v>
      </c>
      <c r="C37" s="160" t="s">
        <v>30</v>
      </c>
    </row>
    <row r="38" spans="1:3" s="4" customFormat="1" ht="15.75" customHeight="1" x14ac:dyDescent="0.25">
      <c r="A38" s="7">
        <v>16</v>
      </c>
      <c r="B38" s="8" t="s">
        <v>32</v>
      </c>
      <c r="C38" s="160" t="s">
        <v>20</v>
      </c>
    </row>
    <row r="39" spans="1:3" s="4" customFormat="1" ht="15.75" customHeight="1" x14ac:dyDescent="0.25">
      <c r="A39" s="184"/>
      <c r="B39" s="184"/>
      <c r="C39" s="184"/>
    </row>
    <row r="40" spans="1:3" ht="60.75" customHeight="1" x14ac:dyDescent="0.2">
      <c r="A40" s="7">
        <v>17</v>
      </c>
      <c r="B40" s="8" t="s">
        <v>33</v>
      </c>
      <c r="C40" s="8" t="s">
        <v>30</v>
      </c>
    </row>
    <row r="41" spans="1:3" ht="94.5" customHeight="1" x14ac:dyDescent="0.2">
      <c r="A41" s="7">
        <v>18</v>
      </c>
      <c r="B41" s="8" t="s">
        <v>34</v>
      </c>
      <c r="C41" s="8" t="s">
        <v>30</v>
      </c>
    </row>
    <row r="42" spans="1:3" ht="90" customHeight="1" x14ac:dyDescent="0.2">
      <c r="A42" s="7">
        <v>19</v>
      </c>
      <c r="B42" s="8" t="s">
        <v>35</v>
      </c>
      <c r="C42" s="8" t="s">
        <v>30</v>
      </c>
    </row>
    <row r="43" spans="1:3" ht="181.5" customHeight="1" x14ac:dyDescent="0.2">
      <c r="A43" s="7">
        <v>20</v>
      </c>
      <c r="B43" s="8" t="s">
        <v>36</v>
      </c>
      <c r="C43" s="8" t="s">
        <v>30</v>
      </c>
    </row>
    <row r="44" spans="1:3" ht="90.75" customHeight="1" x14ac:dyDescent="0.2">
      <c r="A44" s="7">
        <v>21</v>
      </c>
      <c r="B44" s="8" t="s">
        <v>37</v>
      </c>
      <c r="C44" s="8" t="s">
        <v>30</v>
      </c>
    </row>
    <row r="45" spans="1:3" ht="99.75" customHeight="1" x14ac:dyDescent="0.2">
      <c r="A45" s="7">
        <v>22</v>
      </c>
      <c r="B45" s="8" t="s">
        <v>38</v>
      </c>
      <c r="C45" s="8" t="s">
        <v>30</v>
      </c>
    </row>
    <row r="46" spans="1:3" ht="97.5" customHeight="1" x14ac:dyDescent="0.2">
      <c r="A46" s="7">
        <v>23</v>
      </c>
      <c r="B46" s="8" t="s">
        <v>39</v>
      </c>
      <c r="C46" s="8" t="s">
        <v>30</v>
      </c>
    </row>
    <row r="47" spans="1:3" ht="15.75" customHeight="1" x14ac:dyDescent="0.2">
      <c r="A47" s="184"/>
      <c r="B47" s="184"/>
      <c r="C47" s="184"/>
    </row>
    <row r="48" spans="1:3" ht="57" customHeight="1" x14ac:dyDescent="0.2">
      <c r="A48" s="7">
        <v>24</v>
      </c>
      <c r="B48" s="8" t="s">
        <v>40</v>
      </c>
      <c r="C48" s="166" t="s">
        <v>492</v>
      </c>
    </row>
    <row r="49" spans="1:3" ht="45.75" customHeight="1" x14ac:dyDescent="0.2">
      <c r="A49" s="7">
        <v>25</v>
      </c>
      <c r="B49" s="8" t="s">
        <v>41</v>
      </c>
      <c r="C49" s="159" t="s">
        <v>491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0" scale="0" fitToHeight="0" orientation="portrait" usePrinterDefaults="0" useFirstPageNumber="1"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63"/>
  <sheetViews>
    <sheetView topLeftCell="A30" zoomScale="70" zoomScaleNormal="70" workbookViewId="0">
      <selection activeCell="AC43" sqref="AC43:AC63"/>
    </sheetView>
  </sheetViews>
  <sheetFormatPr defaultColWidth="7.85546875" defaultRowHeight="15" x14ac:dyDescent="0.2"/>
  <cols>
    <col min="1" max="1" width="7.85546875" style="2"/>
    <col min="2" max="2" width="41.5703125" style="2" customWidth="1"/>
    <col min="3" max="3" width="11.140625" style="2" customWidth="1"/>
    <col min="4" max="4" width="17.85546875" style="2" customWidth="1"/>
    <col min="5" max="6" width="7.85546875" style="2"/>
    <col min="7" max="7" width="12.140625" style="2" customWidth="1"/>
    <col min="8" max="8" width="9.28515625" style="2" bestFit="1" customWidth="1"/>
    <col min="9" max="21" width="7.85546875" style="2"/>
    <col min="22" max="22" width="9.140625" style="2" customWidth="1"/>
    <col min="23" max="23" width="8.28515625" style="2" customWidth="1"/>
    <col min="24" max="25" width="7.85546875" style="2"/>
    <col min="26" max="26" width="9.5703125" style="2" customWidth="1"/>
    <col min="27" max="27" width="7.85546875" style="2"/>
    <col min="28" max="28" width="10.140625" style="2" customWidth="1"/>
    <col min="29" max="29" width="10.7109375" style="2" customWidth="1"/>
  </cols>
  <sheetData>
    <row r="1" spans="1:29" s="4" customFormat="1" ht="15.75" customHeight="1" x14ac:dyDescent="0.25">
      <c r="Y1" s="186" t="s">
        <v>0</v>
      </c>
      <c r="Z1" s="186"/>
      <c r="AA1" s="186"/>
      <c r="AB1" s="186"/>
      <c r="AC1" s="186"/>
    </row>
    <row r="2" spans="1:29" s="4" customFormat="1" ht="15.75" customHeight="1" x14ac:dyDescent="0.25">
      <c r="Y2" s="186" t="s">
        <v>1</v>
      </c>
      <c r="Z2" s="186"/>
      <c r="AA2" s="186"/>
      <c r="AB2" s="186"/>
      <c r="AC2" s="186"/>
    </row>
    <row r="3" spans="1:29" s="4" customFormat="1" ht="15.75" customHeight="1" x14ac:dyDescent="0.25">
      <c r="Y3" s="186" t="s">
        <v>2</v>
      </c>
      <c r="Z3" s="186"/>
      <c r="AA3" s="186"/>
      <c r="AB3" s="186"/>
      <c r="AC3" s="186"/>
    </row>
    <row r="4" spans="1:29" s="4" customFormat="1" ht="15.75" customHeight="1" x14ac:dyDescent="0.25">
      <c r="Y4"/>
      <c r="Z4"/>
      <c r="AA4"/>
      <c r="AB4"/>
      <c r="AC4"/>
    </row>
    <row r="5" spans="1:29" s="4" customFormat="1" ht="15.75" customHeight="1" x14ac:dyDescent="0.25">
      <c r="A5" s="180" t="str">
        <f>'6.1 Паспорт сетевой график'!A5:J5</f>
        <v>Год раскрытия информации: 2023</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4" customFormat="1" ht="15.75" customHeight="1" x14ac:dyDescent="0.25">
      <c r="A6"/>
      <c r="B6"/>
      <c r="C6"/>
      <c r="D6"/>
      <c r="E6"/>
      <c r="F6"/>
      <c r="G6"/>
      <c r="H6"/>
      <c r="I6"/>
      <c r="J6"/>
      <c r="K6"/>
      <c r="L6"/>
      <c r="M6"/>
      <c r="N6"/>
      <c r="O6"/>
      <c r="P6"/>
      <c r="Q6"/>
      <c r="R6"/>
      <c r="S6"/>
      <c r="T6"/>
      <c r="U6"/>
      <c r="V6"/>
      <c r="W6"/>
      <c r="X6"/>
      <c r="Y6"/>
      <c r="Z6"/>
      <c r="AA6"/>
      <c r="AB6"/>
      <c r="AC6"/>
    </row>
    <row r="7" spans="1:29" s="4" customFormat="1" ht="18.75" customHeight="1" x14ac:dyDescent="0.3">
      <c r="A7" s="181" t="s">
        <v>3</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row>
    <row r="8" spans="1:29" s="4" customFormat="1" ht="15.75" customHeight="1" x14ac:dyDescent="0.25">
      <c r="A8"/>
      <c r="B8"/>
      <c r="C8"/>
      <c r="D8"/>
      <c r="E8"/>
      <c r="F8"/>
      <c r="G8"/>
      <c r="H8"/>
      <c r="I8"/>
      <c r="J8"/>
      <c r="K8"/>
      <c r="L8"/>
      <c r="M8"/>
      <c r="N8"/>
      <c r="O8"/>
      <c r="P8"/>
      <c r="Q8"/>
      <c r="R8"/>
      <c r="S8"/>
      <c r="T8"/>
      <c r="U8"/>
      <c r="V8"/>
      <c r="W8"/>
      <c r="X8"/>
      <c r="Y8"/>
      <c r="Z8"/>
      <c r="AA8"/>
      <c r="AB8"/>
      <c r="AC8"/>
    </row>
    <row r="9" spans="1:29" s="4" customFormat="1" ht="15.75" customHeight="1" x14ac:dyDescent="0.25">
      <c r="A9" s="182" t="str">
        <f>'6.1 Паспорт сетевой график'!A9:J9</f>
        <v>ООО "Донская Сетевая Компания</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row>
    <row r="10" spans="1:29" s="4" customFormat="1" ht="15.75" customHeight="1" x14ac:dyDescent="0.25">
      <c r="A10" s="183" t="s">
        <v>4</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row>
    <row r="11" spans="1:29" s="4" customFormat="1" ht="15.75" customHeight="1" x14ac:dyDescent="0.25">
      <c r="A11"/>
      <c r="B11"/>
      <c r="C11"/>
      <c r="D11"/>
      <c r="E11"/>
      <c r="F11"/>
      <c r="G11"/>
      <c r="H11"/>
      <c r="I11"/>
      <c r="J11"/>
      <c r="K11"/>
      <c r="L11"/>
      <c r="M11"/>
      <c r="N11"/>
      <c r="O11"/>
      <c r="P11"/>
      <c r="Q11"/>
      <c r="R11"/>
      <c r="S11"/>
      <c r="T11"/>
      <c r="U11"/>
      <c r="V11"/>
      <c r="W11"/>
      <c r="X11"/>
      <c r="Y11"/>
      <c r="Z11"/>
      <c r="AA11"/>
      <c r="AB11"/>
      <c r="AC11"/>
    </row>
    <row r="12" spans="1:29" s="4" customFormat="1" ht="18" customHeight="1" x14ac:dyDescent="0.25">
      <c r="A12" s="182" t="str">
        <f>'6.1 Паспорт сетевой график'!A12:J12</f>
        <v>М_0223ВЛ35</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row>
    <row r="13" spans="1:29" s="4" customFormat="1" ht="15.75" customHeight="1" x14ac:dyDescent="0.25">
      <c r="A13" s="183" t="s">
        <v>5</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row>
    <row r="14" spans="1:29" s="4" customFormat="1" ht="15.75" customHeight="1" x14ac:dyDescent="0.25">
      <c r="A14"/>
      <c r="B14"/>
      <c r="C14"/>
      <c r="D14"/>
      <c r="E14"/>
      <c r="F14"/>
      <c r="G14"/>
      <c r="H14"/>
      <c r="I14"/>
      <c r="J14"/>
      <c r="K14"/>
      <c r="L14"/>
      <c r="M14"/>
      <c r="N14"/>
      <c r="O14"/>
      <c r="P14"/>
      <c r="Q14"/>
      <c r="R14"/>
      <c r="S14"/>
      <c r="T14"/>
      <c r="U14"/>
      <c r="V14"/>
      <c r="W14"/>
      <c r="X14"/>
      <c r="Y14"/>
      <c r="Z14"/>
      <c r="AA14"/>
      <c r="AB14"/>
      <c r="AC14"/>
    </row>
    <row r="15" spans="1:29" s="4" customFormat="1" ht="43.5" customHeight="1" x14ac:dyDescent="0.25">
      <c r="A15" s="182" t="str">
        <f>'6.1 Паспорт сетевой график'!A15:J15</f>
        <v xml:space="preserve">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(вынос участка ВЛ длиной 1,67 км с территории ЛНР и увеличение протяженности до 3,56 км) </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row>
    <row r="16" spans="1:29" s="4" customFormat="1" ht="15.75" customHeight="1" x14ac:dyDescent="0.25">
      <c r="A16" s="183" t="s">
        <v>6</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row>
    <row r="17" spans="1:29" s="4" customFormat="1" ht="15.75" customHeight="1" x14ac:dyDescent="0.25">
      <c r="A17"/>
      <c r="B17"/>
      <c r="C17"/>
      <c r="D17"/>
      <c r="E17"/>
      <c r="F17"/>
      <c r="G17"/>
      <c r="H17"/>
      <c r="I17"/>
      <c r="J17"/>
      <c r="K17"/>
      <c r="L17"/>
      <c r="M17"/>
      <c r="N17"/>
      <c r="O17"/>
      <c r="P17"/>
      <c r="Q17"/>
      <c r="R17"/>
      <c r="S17"/>
      <c r="T17"/>
      <c r="U17"/>
      <c r="V17"/>
      <c r="W17"/>
      <c r="X17"/>
      <c r="Y17"/>
      <c r="Z17"/>
      <c r="AA17"/>
      <c r="AB17"/>
      <c r="AC17"/>
    </row>
    <row r="18" spans="1:29" ht="18.75" customHeight="1" x14ac:dyDescent="0.2">
      <c r="A18" s="207" t="s">
        <v>293</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row>
    <row r="19" spans="1:29" ht="15.75" customHeight="1" x14ac:dyDescent="0.2">
      <c r="A19" s="189" t="s">
        <v>294</v>
      </c>
      <c r="B19" s="189" t="s">
        <v>295</v>
      </c>
      <c r="C19" s="189" t="s">
        <v>296</v>
      </c>
      <c r="D19" s="189"/>
      <c r="E19" s="189" t="s">
        <v>297</v>
      </c>
      <c r="F19" s="189"/>
      <c r="G19" s="189" t="s">
        <v>501</v>
      </c>
      <c r="H19" s="189" t="s">
        <v>298</v>
      </c>
      <c r="I19" s="189"/>
      <c r="J19" s="189"/>
      <c r="K19" s="189"/>
      <c r="L19" s="189" t="s">
        <v>479</v>
      </c>
      <c r="M19" s="189"/>
      <c r="N19" s="189"/>
      <c r="O19" s="189"/>
      <c r="P19" s="189" t="s">
        <v>479</v>
      </c>
      <c r="Q19" s="189"/>
      <c r="R19" s="189"/>
      <c r="S19" s="189"/>
      <c r="T19" s="189" t="s">
        <v>479</v>
      </c>
      <c r="U19" s="189"/>
      <c r="V19" s="189"/>
      <c r="W19" s="189"/>
      <c r="X19" s="189" t="s">
        <v>479</v>
      </c>
      <c r="Y19" s="189"/>
      <c r="Z19" s="189"/>
      <c r="AA19" s="189"/>
      <c r="AB19" s="189" t="s">
        <v>299</v>
      </c>
      <c r="AC19" s="189"/>
    </row>
    <row r="20" spans="1:29" ht="75.75" customHeight="1" x14ac:dyDescent="0.2">
      <c r="A20" s="189"/>
      <c r="B20" s="189"/>
      <c r="C20" s="189"/>
      <c r="D20" s="189"/>
      <c r="E20" s="189"/>
      <c r="F20" s="189"/>
      <c r="G20" s="189"/>
      <c r="H20" s="189" t="s">
        <v>232</v>
      </c>
      <c r="I20" s="189"/>
      <c r="J20" s="189" t="s">
        <v>300</v>
      </c>
      <c r="K20" s="189"/>
      <c r="L20" s="189" t="s">
        <v>232</v>
      </c>
      <c r="M20" s="189"/>
      <c r="N20" s="189" t="s">
        <v>300</v>
      </c>
      <c r="O20" s="189"/>
      <c r="P20" s="189" t="s">
        <v>232</v>
      </c>
      <c r="Q20" s="189"/>
      <c r="R20" s="189" t="s">
        <v>300</v>
      </c>
      <c r="S20" s="189"/>
      <c r="T20" s="189" t="s">
        <v>232</v>
      </c>
      <c r="U20" s="189"/>
      <c r="V20" s="189" t="s">
        <v>300</v>
      </c>
      <c r="W20" s="189"/>
      <c r="X20" s="189" t="s">
        <v>232</v>
      </c>
      <c r="Y20" s="189"/>
      <c r="Z20" s="189" t="s">
        <v>300</v>
      </c>
      <c r="AA20" s="189"/>
      <c r="AB20" s="189"/>
      <c r="AC20" s="189"/>
    </row>
    <row r="21" spans="1:29" ht="112.5" customHeight="1" x14ac:dyDescent="0.2">
      <c r="A21" s="189"/>
      <c r="B21" s="189"/>
      <c r="C21" s="10" t="s">
        <v>232</v>
      </c>
      <c r="D21" s="10" t="s">
        <v>301</v>
      </c>
      <c r="E21" s="10" t="s">
        <v>500</v>
      </c>
      <c r="F21" s="10" t="s">
        <v>500</v>
      </c>
      <c r="G21" s="189"/>
      <c r="H21" s="35" t="s">
        <v>302</v>
      </c>
      <c r="I21" s="35" t="s">
        <v>502</v>
      </c>
      <c r="J21" s="35" t="s">
        <v>302</v>
      </c>
      <c r="K21" s="35" t="s">
        <v>303</v>
      </c>
      <c r="L21" s="35" t="s">
        <v>302</v>
      </c>
      <c r="M21" s="35" t="s">
        <v>303</v>
      </c>
      <c r="N21" s="35" t="s">
        <v>302</v>
      </c>
      <c r="O21" s="35" t="s">
        <v>303</v>
      </c>
      <c r="P21" s="35" t="s">
        <v>302</v>
      </c>
      <c r="Q21" s="35" t="s">
        <v>303</v>
      </c>
      <c r="R21" s="35" t="s">
        <v>302</v>
      </c>
      <c r="S21" s="35" t="s">
        <v>303</v>
      </c>
      <c r="T21" s="35" t="s">
        <v>302</v>
      </c>
      <c r="U21" s="35" t="s">
        <v>303</v>
      </c>
      <c r="V21" s="35" t="s">
        <v>302</v>
      </c>
      <c r="W21" s="35" t="s">
        <v>303</v>
      </c>
      <c r="X21" s="35" t="s">
        <v>302</v>
      </c>
      <c r="Y21" s="35" t="s">
        <v>303</v>
      </c>
      <c r="Z21" s="35" t="s">
        <v>302</v>
      </c>
      <c r="AA21" s="35" t="s">
        <v>303</v>
      </c>
      <c r="AB21" s="10" t="s">
        <v>232</v>
      </c>
      <c r="AC21" s="10" t="s">
        <v>301</v>
      </c>
    </row>
    <row r="22" spans="1:29" s="171" customFormat="1" ht="15.75" customHeight="1" x14ac:dyDescent="0.2">
      <c r="A22" s="7">
        <v>1</v>
      </c>
      <c r="B22" s="7">
        <v>2</v>
      </c>
      <c r="C22" s="7">
        <v>3</v>
      </c>
      <c r="D22" s="7">
        <v>4</v>
      </c>
      <c r="E22" s="7">
        <v>5</v>
      </c>
      <c r="F22" s="7">
        <v>6</v>
      </c>
      <c r="G22" s="7">
        <v>7</v>
      </c>
      <c r="H22" s="7">
        <v>8</v>
      </c>
      <c r="I22" s="7">
        <v>9</v>
      </c>
      <c r="J22" s="7">
        <v>10</v>
      </c>
      <c r="K22" s="7">
        <v>11</v>
      </c>
      <c r="L22" s="7">
        <v>12</v>
      </c>
      <c r="M22" s="7">
        <v>13</v>
      </c>
      <c r="N22" s="7">
        <v>14</v>
      </c>
      <c r="O22" s="7">
        <v>15</v>
      </c>
      <c r="P22" s="7">
        <v>16</v>
      </c>
      <c r="Q22" s="7">
        <v>17</v>
      </c>
      <c r="R22" s="7">
        <v>18</v>
      </c>
      <c r="S22" s="7">
        <v>19</v>
      </c>
      <c r="T22" s="7">
        <v>20</v>
      </c>
      <c r="U22" s="7">
        <v>21</v>
      </c>
      <c r="V22" s="7">
        <v>22</v>
      </c>
      <c r="W22" s="7">
        <v>23</v>
      </c>
      <c r="X22" s="7">
        <v>24</v>
      </c>
      <c r="Y22" s="7">
        <v>25</v>
      </c>
      <c r="Z22" s="7">
        <v>26</v>
      </c>
      <c r="AA22" s="7">
        <v>27</v>
      </c>
      <c r="AB22" s="7">
        <v>28</v>
      </c>
      <c r="AC22" s="7">
        <v>29</v>
      </c>
    </row>
    <row r="23" spans="1:29" ht="60.75" customHeight="1" x14ac:dyDescent="0.2">
      <c r="A23" s="17">
        <v>1</v>
      </c>
      <c r="B23" s="40" t="s">
        <v>304</v>
      </c>
      <c r="C23" s="163">
        <f>C29*1.2</f>
        <v>29.257199999999997</v>
      </c>
      <c r="D23" s="163">
        <f>D29*1.2</f>
        <v>29.257199999999997</v>
      </c>
      <c r="E23" s="36" t="s">
        <v>485</v>
      </c>
      <c r="F23" s="36" t="s">
        <v>485</v>
      </c>
      <c r="G23" s="36" t="s">
        <v>485</v>
      </c>
      <c r="H23" s="163">
        <f>H29*1.2</f>
        <v>29.257199999999997</v>
      </c>
      <c r="I23" s="163">
        <f>D23</f>
        <v>29.257199999999997</v>
      </c>
      <c r="J23" s="36" t="s">
        <v>485</v>
      </c>
      <c r="K23" s="36" t="s">
        <v>485</v>
      </c>
      <c r="L23" s="36" t="s">
        <v>485</v>
      </c>
      <c r="M23" s="36" t="s">
        <v>485</v>
      </c>
      <c r="N23" s="36" t="s">
        <v>485</v>
      </c>
      <c r="O23" s="36" t="s">
        <v>485</v>
      </c>
      <c r="P23" s="36" t="s">
        <v>485</v>
      </c>
      <c r="Q23" s="36" t="s">
        <v>485</v>
      </c>
      <c r="R23" s="36" t="s">
        <v>485</v>
      </c>
      <c r="S23" s="36" t="s">
        <v>485</v>
      </c>
      <c r="T23" s="36" t="s">
        <v>485</v>
      </c>
      <c r="U23" s="36" t="s">
        <v>485</v>
      </c>
      <c r="V23" s="36" t="s">
        <v>485</v>
      </c>
      <c r="W23" s="36" t="s">
        <v>485</v>
      </c>
      <c r="X23" s="36" t="s">
        <v>485</v>
      </c>
      <c r="Y23" s="36" t="s">
        <v>485</v>
      </c>
      <c r="Z23" s="36" t="s">
        <v>485</v>
      </c>
      <c r="AA23" s="36" t="s">
        <v>485</v>
      </c>
      <c r="AB23" s="163">
        <f t="shared" ref="AB23:AB63" si="0">H23</f>
        <v>29.257199999999997</v>
      </c>
      <c r="AC23" s="163">
        <f>D23</f>
        <v>29.257199999999997</v>
      </c>
    </row>
    <row r="24" spans="1:29" ht="22.35" customHeight="1" x14ac:dyDescent="0.2">
      <c r="A24" s="37" t="s">
        <v>305</v>
      </c>
      <c r="B24" s="41" t="s">
        <v>306</v>
      </c>
      <c r="C24" s="164">
        <v>0</v>
      </c>
      <c r="D24" s="164">
        <v>0</v>
      </c>
      <c r="E24" s="36" t="s">
        <v>485</v>
      </c>
      <c r="F24" s="36" t="s">
        <v>485</v>
      </c>
      <c r="G24" s="36" t="s">
        <v>485</v>
      </c>
      <c r="H24" s="163">
        <f t="shared" ref="H24:H54" si="1">C24</f>
        <v>0</v>
      </c>
      <c r="I24" s="36" t="s">
        <v>485</v>
      </c>
      <c r="J24" s="36" t="s">
        <v>485</v>
      </c>
      <c r="K24" s="36" t="s">
        <v>485</v>
      </c>
      <c r="L24" s="36" t="s">
        <v>485</v>
      </c>
      <c r="M24" s="36" t="s">
        <v>485</v>
      </c>
      <c r="N24" s="36" t="s">
        <v>485</v>
      </c>
      <c r="O24" s="36" t="s">
        <v>485</v>
      </c>
      <c r="P24" s="36" t="s">
        <v>485</v>
      </c>
      <c r="Q24" s="36" t="s">
        <v>485</v>
      </c>
      <c r="R24" s="36" t="s">
        <v>485</v>
      </c>
      <c r="S24" s="36" t="s">
        <v>485</v>
      </c>
      <c r="T24" s="36" t="s">
        <v>485</v>
      </c>
      <c r="U24" s="36" t="s">
        <v>485</v>
      </c>
      <c r="V24" s="36" t="s">
        <v>485</v>
      </c>
      <c r="W24" s="36" t="s">
        <v>485</v>
      </c>
      <c r="X24" s="36" t="s">
        <v>485</v>
      </c>
      <c r="Y24" s="36" t="s">
        <v>485</v>
      </c>
      <c r="Z24" s="36" t="s">
        <v>485</v>
      </c>
      <c r="AA24" s="36" t="s">
        <v>485</v>
      </c>
      <c r="AB24" s="163">
        <f t="shared" si="0"/>
        <v>0</v>
      </c>
      <c r="AC24" s="163">
        <f t="shared" ref="AC24:AC63" si="2">D24</f>
        <v>0</v>
      </c>
    </row>
    <row r="25" spans="1:29" ht="33" customHeight="1" x14ac:dyDescent="0.2">
      <c r="A25" s="37" t="s">
        <v>307</v>
      </c>
      <c r="B25" s="41" t="s">
        <v>308</v>
      </c>
      <c r="C25" s="164">
        <v>0</v>
      </c>
      <c r="D25" s="164">
        <v>0</v>
      </c>
      <c r="E25" s="36" t="s">
        <v>485</v>
      </c>
      <c r="F25" s="36" t="s">
        <v>485</v>
      </c>
      <c r="G25" s="36" t="s">
        <v>485</v>
      </c>
      <c r="H25" s="163">
        <f t="shared" si="1"/>
        <v>0</v>
      </c>
      <c r="I25" s="36" t="s">
        <v>485</v>
      </c>
      <c r="J25" s="36" t="s">
        <v>485</v>
      </c>
      <c r="K25" s="36" t="s">
        <v>485</v>
      </c>
      <c r="L25" s="36" t="s">
        <v>485</v>
      </c>
      <c r="M25" s="36" t="s">
        <v>485</v>
      </c>
      <c r="N25" s="36" t="s">
        <v>485</v>
      </c>
      <c r="O25" s="36" t="s">
        <v>485</v>
      </c>
      <c r="P25" s="36" t="s">
        <v>485</v>
      </c>
      <c r="Q25" s="36" t="s">
        <v>485</v>
      </c>
      <c r="R25" s="36" t="s">
        <v>485</v>
      </c>
      <c r="S25" s="36" t="s">
        <v>485</v>
      </c>
      <c r="T25" s="36" t="s">
        <v>485</v>
      </c>
      <c r="U25" s="36" t="s">
        <v>485</v>
      </c>
      <c r="V25" s="36" t="s">
        <v>485</v>
      </c>
      <c r="W25" s="36" t="s">
        <v>485</v>
      </c>
      <c r="X25" s="36" t="s">
        <v>485</v>
      </c>
      <c r="Y25" s="36" t="s">
        <v>485</v>
      </c>
      <c r="Z25" s="36" t="s">
        <v>485</v>
      </c>
      <c r="AA25" s="36" t="s">
        <v>485</v>
      </c>
      <c r="AB25" s="163">
        <f t="shared" si="0"/>
        <v>0</v>
      </c>
      <c r="AC25" s="163">
        <f t="shared" si="2"/>
        <v>0</v>
      </c>
    </row>
    <row r="26" spans="1:29" ht="49.5" customHeight="1" x14ac:dyDescent="0.2">
      <c r="A26" s="37" t="s">
        <v>309</v>
      </c>
      <c r="B26" s="41" t="s">
        <v>310</v>
      </c>
      <c r="C26" s="163">
        <f>C23</f>
        <v>29.257199999999997</v>
      </c>
      <c r="D26" s="163">
        <f>D23</f>
        <v>29.257199999999997</v>
      </c>
      <c r="E26" s="36" t="s">
        <v>485</v>
      </c>
      <c r="F26" s="36" t="s">
        <v>485</v>
      </c>
      <c r="G26" s="36" t="s">
        <v>485</v>
      </c>
      <c r="H26" s="163">
        <f>H23</f>
        <v>29.257199999999997</v>
      </c>
      <c r="I26" s="37">
        <v>0</v>
      </c>
      <c r="J26" s="36" t="s">
        <v>485</v>
      </c>
      <c r="K26" s="36" t="s">
        <v>485</v>
      </c>
      <c r="L26" s="36" t="s">
        <v>485</v>
      </c>
      <c r="M26" s="36" t="s">
        <v>485</v>
      </c>
      <c r="N26" s="36" t="s">
        <v>485</v>
      </c>
      <c r="O26" s="36" t="s">
        <v>485</v>
      </c>
      <c r="P26" s="36" t="s">
        <v>485</v>
      </c>
      <c r="Q26" s="36" t="s">
        <v>485</v>
      </c>
      <c r="R26" s="36" t="s">
        <v>485</v>
      </c>
      <c r="S26" s="36" t="s">
        <v>485</v>
      </c>
      <c r="T26" s="36" t="s">
        <v>485</v>
      </c>
      <c r="U26" s="36" t="s">
        <v>485</v>
      </c>
      <c r="V26" s="36" t="s">
        <v>485</v>
      </c>
      <c r="W26" s="36" t="s">
        <v>485</v>
      </c>
      <c r="X26" s="36" t="s">
        <v>485</v>
      </c>
      <c r="Y26" s="36" t="s">
        <v>485</v>
      </c>
      <c r="Z26" s="36" t="s">
        <v>485</v>
      </c>
      <c r="AA26" s="36" t="s">
        <v>485</v>
      </c>
      <c r="AB26" s="163">
        <f t="shared" si="0"/>
        <v>29.257199999999997</v>
      </c>
      <c r="AC26" s="163">
        <f t="shared" si="2"/>
        <v>29.257199999999997</v>
      </c>
    </row>
    <row r="27" spans="1:29" ht="15.75" customHeight="1" x14ac:dyDescent="0.2">
      <c r="A27" s="37" t="s">
        <v>311</v>
      </c>
      <c r="B27" s="41" t="s">
        <v>312</v>
      </c>
      <c r="C27" s="164">
        <v>0</v>
      </c>
      <c r="D27" s="164">
        <v>0</v>
      </c>
      <c r="E27" s="36" t="s">
        <v>485</v>
      </c>
      <c r="F27" s="36" t="s">
        <v>485</v>
      </c>
      <c r="G27" s="36" t="s">
        <v>485</v>
      </c>
      <c r="H27" s="163">
        <f t="shared" si="1"/>
        <v>0</v>
      </c>
      <c r="I27" s="36" t="s">
        <v>485</v>
      </c>
      <c r="J27" s="36" t="s">
        <v>485</v>
      </c>
      <c r="K27" s="36" t="s">
        <v>485</v>
      </c>
      <c r="L27" s="36" t="s">
        <v>485</v>
      </c>
      <c r="M27" s="36" t="s">
        <v>485</v>
      </c>
      <c r="N27" s="36" t="s">
        <v>485</v>
      </c>
      <c r="O27" s="36" t="s">
        <v>485</v>
      </c>
      <c r="P27" s="36" t="s">
        <v>485</v>
      </c>
      <c r="Q27" s="36" t="s">
        <v>485</v>
      </c>
      <c r="R27" s="36" t="s">
        <v>485</v>
      </c>
      <c r="S27" s="36" t="s">
        <v>485</v>
      </c>
      <c r="T27" s="36" t="s">
        <v>485</v>
      </c>
      <c r="U27" s="36" t="s">
        <v>485</v>
      </c>
      <c r="V27" s="36" t="s">
        <v>485</v>
      </c>
      <c r="W27" s="36" t="s">
        <v>485</v>
      </c>
      <c r="X27" s="36" t="s">
        <v>485</v>
      </c>
      <c r="Y27" s="36" t="s">
        <v>485</v>
      </c>
      <c r="Z27" s="36" t="s">
        <v>485</v>
      </c>
      <c r="AA27" s="36" t="s">
        <v>485</v>
      </c>
      <c r="AB27" s="163">
        <f t="shared" si="0"/>
        <v>0</v>
      </c>
      <c r="AC27" s="163">
        <f t="shared" si="2"/>
        <v>0</v>
      </c>
    </row>
    <row r="28" spans="1:29" ht="15.75" customHeight="1" x14ac:dyDescent="0.2">
      <c r="A28" s="37" t="s">
        <v>313</v>
      </c>
      <c r="B28" s="41" t="s">
        <v>314</v>
      </c>
      <c r="C28" s="164">
        <v>0</v>
      </c>
      <c r="D28" s="164">
        <v>0</v>
      </c>
      <c r="E28" s="36" t="s">
        <v>485</v>
      </c>
      <c r="F28" s="36" t="s">
        <v>485</v>
      </c>
      <c r="G28" s="36" t="s">
        <v>485</v>
      </c>
      <c r="H28" s="163">
        <f t="shared" si="1"/>
        <v>0</v>
      </c>
      <c r="I28" s="36" t="s">
        <v>485</v>
      </c>
      <c r="J28" s="36" t="s">
        <v>485</v>
      </c>
      <c r="K28" s="36" t="s">
        <v>485</v>
      </c>
      <c r="L28" s="36" t="s">
        <v>485</v>
      </c>
      <c r="M28" s="36" t="s">
        <v>485</v>
      </c>
      <c r="N28" s="36" t="s">
        <v>485</v>
      </c>
      <c r="O28" s="36" t="s">
        <v>485</v>
      </c>
      <c r="P28" s="36" t="s">
        <v>485</v>
      </c>
      <c r="Q28" s="36" t="s">
        <v>485</v>
      </c>
      <c r="R28" s="36" t="s">
        <v>485</v>
      </c>
      <c r="S28" s="36" t="s">
        <v>485</v>
      </c>
      <c r="T28" s="36" t="s">
        <v>485</v>
      </c>
      <c r="U28" s="36" t="s">
        <v>485</v>
      </c>
      <c r="V28" s="36" t="s">
        <v>485</v>
      </c>
      <c r="W28" s="36" t="s">
        <v>485</v>
      </c>
      <c r="X28" s="36" t="s">
        <v>485</v>
      </c>
      <c r="Y28" s="36" t="s">
        <v>485</v>
      </c>
      <c r="Z28" s="36" t="s">
        <v>485</v>
      </c>
      <c r="AA28" s="36" t="s">
        <v>485</v>
      </c>
      <c r="AB28" s="163">
        <f t="shared" si="0"/>
        <v>0</v>
      </c>
      <c r="AC28" s="163">
        <f t="shared" si="2"/>
        <v>0</v>
      </c>
    </row>
    <row r="29" spans="1:29" ht="45.75" customHeight="1" x14ac:dyDescent="0.2">
      <c r="A29" s="17">
        <v>2</v>
      </c>
      <c r="B29" s="40" t="s">
        <v>315</v>
      </c>
      <c r="C29" s="163">
        <f>C30+C31</f>
        <v>24.381</v>
      </c>
      <c r="D29" s="163">
        <f>D30+D31</f>
        <v>24.381</v>
      </c>
      <c r="E29" s="36" t="s">
        <v>485</v>
      </c>
      <c r="F29" s="36" t="s">
        <v>485</v>
      </c>
      <c r="G29" s="36" t="s">
        <v>485</v>
      </c>
      <c r="H29" s="163">
        <f t="shared" ref="H29:I29" si="3">H30+H31</f>
        <v>24.381</v>
      </c>
      <c r="I29" s="23">
        <f t="shared" si="3"/>
        <v>0</v>
      </c>
      <c r="J29" s="36" t="s">
        <v>485</v>
      </c>
      <c r="K29" s="36" t="s">
        <v>485</v>
      </c>
      <c r="L29" s="36" t="s">
        <v>485</v>
      </c>
      <c r="M29" s="36" t="s">
        <v>485</v>
      </c>
      <c r="N29" s="36" t="s">
        <v>485</v>
      </c>
      <c r="O29" s="36" t="s">
        <v>485</v>
      </c>
      <c r="P29" s="36" t="s">
        <v>485</v>
      </c>
      <c r="Q29" s="36" t="s">
        <v>485</v>
      </c>
      <c r="R29" s="36" t="s">
        <v>485</v>
      </c>
      <c r="S29" s="36" t="s">
        <v>485</v>
      </c>
      <c r="T29" s="36" t="s">
        <v>485</v>
      </c>
      <c r="U29" s="36" t="s">
        <v>485</v>
      </c>
      <c r="V29" s="36" t="s">
        <v>485</v>
      </c>
      <c r="W29" s="36" t="s">
        <v>485</v>
      </c>
      <c r="X29" s="36" t="s">
        <v>485</v>
      </c>
      <c r="Y29" s="36" t="s">
        <v>485</v>
      </c>
      <c r="Z29" s="36" t="s">
        <v>485</v>
      </c>
      <c r="AA29" s="36" t="s">
        <v>485</v>
      </c>
      <c r="AB29" s="163">
        <f t="shared" si="0"/>
        <v>24.381</v>
      </c>
      <c r="AC29" s="163">
        <f t="shared" si="2"/>
        <v>24.381</v>
      </c>
    </row>
    <row r="30" spans="1:29" ht="25.5" customHeight="1" x14ac:dyDescent="0.2">
      <c r="A30" s="37" t="s">
        <v>316</v>
      </c>
      <c r="B30" s="41" t="s">
        <v>317</v>
      </c>
      <c r="C30" s="163">
        <v>4.452</v>
      </c>
      <c r="D30" s="163">
        <v>4.452</v>
      </c>
      <c r="E30" s="36" t="s">
        <v>485</v>
      </c>
      <c r="F30" s="36" t="s">
        <v>485</v>
      </c>
      <c r="G30" s="36" t="s">
        <v>485</v>
      </c>
      <c r="H30" s="163">
        <f t="shared" si="1"/>
        <v>4.452</v>
      </c>
      <c r="I30" s="37">
        <v>0</v>
      </c>
      <c r="J30" s="36" t="s">
        <v>485</v>
      </c>
      <c r="K30" s="36" t="s">
        <v>485</v>
      </c>
      <c r="L30" s="36" t="s">
        <v>485</v>
      </c>
      <c r="M30" s="36" t="s">
        <v>485</v>
      </c>
      <c r="N30" s="36" t="s">
        <v>485</v>
      </c>
      <c r="O30" s="36" t="s">
        <v>485</v>
      </c>
      <c r="P30" s="36" t="s">
        <v>485</v>
      </c>
      <c r="Q30" s="36" t="s">
        <v>485</v>
      </c>
      <c r="R30" s="36" t="s">
        <v>485</v>
      </c>
      <c r="S30" s="36" t="s">
        <v>485</v>
      </c>
      <c r="T30" s="36" t="s">
        <v>485</v>
      </c>
      <c r="U30" s="36" t="s">
        <v>485</v>
      </c>
      <c r="V30" s="36" t="s">
        <v>485</v>
      </c>
      <c r="W30" s="36" t="s">
        <v>485</v>
      </c>
      <c r="X30" s="36" t="s">
        <v>485</v>
      </c>
      <c r="Y30" s="36" t="s">
        <v>485</v>
      </c>
      <c r="Z30" s="36" t="s">
        <v>485</v>
      </c>
      <c r="AA30" s="36" t="s">
        <v>485</v>
      </c>
      <c r="AB30" s="163">
        <f t="shared" si="0"/>
        <v>4.452</v>
      </c>
      <c r="AC30" s="163">
        <f t="shared" si="2"/>
        <v>4.452</v>
      </c>
    </row>
    <row r="31" spans="1:29" ht="30.75" customHeight="1" x14ac:dyDescent="0.2">
      <c r="A31" s="37" t="s">
        <v>318</v>
      </c>
      <c r="B31" s="41" t="s">
        <v>319</v>
      </c>
      <c r="C31" s="163">
        <v>19.928999999999998</v>
      </c>
      <c r="D31" s="163">
        <v>19.928999999999998</v>
      </c>
      <c r="E31" s="36" t="s">
        <v>485</v>
      </c>
      <c r="F31" s="36" t="s">
        <v>485</v>
      </c>
      <c r="G31" s="36" t="s">
        <v>485</v>
      </c>
      <c r="H31" s="163">
        <f t="shared" si="1"/>
        <v>19.928999999999998</v>
      </c>
      <c r="I31" s="37">
        <v>0</v>
      </c>
      <c r="J31" s="36" t="s">
        <v>485</v>
      </c>
      <c r="K31" s="36" t="s">
        <v>485</v>
      </c>
      <c r="L31" s="36" t="s">
        <v>485</v>
      </c>
      <c r="M31" s="36" t="s">
        <v>485</v>
      </c>
      <c r="N31" s="36" t="s">
        <v>485</v>
      </c>
      <c r="O31" s="36" t="s">
        <v>485</v>
      </c>
      <c r="P31" s="36" t="s">
        <v>485</v>
      </c>
      <c r="Q31" s="36" t="s">
        <v>485</v>
      </c>
      <c r="R31" s="36" t="s">
        <v>485</v>
      </c>
      <c r="S31" s="36" t="s">
        <v>485</v>
      </c>
      <c r="T31" s="36" t="s">
        <v>485</v>
      </c>
      <c r="U31" s="36" t="s">
        <v>485</v>
      </c>
      <c r="V31" s="36" t="s">
        <v>485</v>
      </c>
      <c r="W31" s="36" t="s">
        <v>485</v>
      </c>
      <c r="X31" s="36" t="s">
        <v>485</v>
      </c>
      <c r="Y31" s="36" t="s">
        <v>485</v>
      </c>
      <c r="Z31" s="36" t="s">
        <v>485</v>
      </c>
      <c r="AA31" s="36" t="s">
        <v>485</v>
      </c>
      <c r="AB31" s="163">
        <f t="shared" si="0"/>
        <v>19.928999999999998</v>
      </c>
      <c r="AC31" s="163">
        <f t="shared" si="2"/>
        <v>19.928999999999998</v>
      </c>
    </row>
    <row r="32" spans="1:29" ht="15.75" customHeight="1" x14ac:dyDescent="0.2">
      <c r="A32" s="37" t="s">
        <v>320</v>
      </c>
      <c r="B32" s="41" t="s">
        <v>321</v>
      </c>
      <c r="C32" s="163">
        <v>0</v>
      </c>
      <c r="D32" s="163">
        <v>0</v>
      </c>
      <c r="E32" s="36" t="s">
        <v>485</v>
      </c>
      <c r="F32" s="36" t="s">
        <v>485</v>
      </c>
      <c r="G32" s="36" t="s">
        <v>485</v>
      </c>
      <c r="H32" s="163">
        <f t="shared" si="1"/>
        <v>0</v>
      </c>
      <c r="I32" s="36" t="s">
        <v>485</v>
      </c>
      <c r="J32" s="36" t="s">
        <v>485</v>
      </c>
      <c r="K32" s="36" t="s">
        <v>485</v>
      </c>
      <c r="L32" s="36" t="s">
        <v>485</v>
      </c>
      <c r="M32" s="36" t="s">
        <v>485</v>
      </c>
      <c r="N32" s="36" t="s">
        <v>485</v>
      </c>
      <c r="O32" s="36" t="s">
        <v>485</v>
      </c>
      <c r="P32" s="36" t="s">
        <v>485</v>
      </c>
      <c r="Q32" s="36" t="s">
        <v>485</v>
      </c>
      <c r="R32" s="36" t="s">
        <v>485</v>
      </c>
      <c r="S32" s="36" t="s">
        <v>485</v>
      </c>
      <c r="T32" s="36" t="s">
        <v>485</v>
      </c>
      <c r="U32" s="36" t="s">
        <v>485</v>
      </c>
      <c r="V32" s="36" t="s">
        <v>485</v>
      </c>
      <c r="W32" s="36" t="s">
        <v>485</v>
      </c>
      <c r="X32" s="36" t="s">
        <v>485</v>
      </c>
      <c r="Y32" s="36" t="s">
        <v>485</v>
      </c>
      <c r="Z32" s="36" t="s">
        <v>485</v>
      </c>
      <c r="AA32" s="36" t="s">
        <v>485</v>
      </c>
      <c r="AB32" s="163">
        <f t="shared" si="0"/>
        <v>0</v>
      </c>
      <c r="AC32" s="163">
        <f t="shared" si="2"/>
        <v>0</v>
      </c>
    </row>
    <row r="33" spans="1:29" ht="15.75" customHeight="1" x14ac:dyDescent="0.2">
      <c r="A33" s="37" t="s">
        <v>322</v>
      </c>
      <c r="B33" s="41" t="s">
        <v>323</v>
      </c>
      <c r="C33" s="163">
        <v>0</v>
      </c>
      <c r="D33" s="163">
        <v>0</v>
      </c>
      <c r="E33" s="36" t="s">
        <v>485</v>
      </c>
      <c r="F33" s="36" t="s">
        <v>485</v>
      </c>
      <c r="G33" s="36" t="s">
        <v>485</v>
      </c>
      <c r="H33" s="163">
        <f t="shared" si="1"/>
        <v>0</v>
      </c>
      <c r="I33" s="36" t="s">
        <v>485</v>
      </c>
      <c r="J33" s="36" t="s">
        <v>485</v>
      </c>
      <c r="K33" s="36" t="s">
        <v>485</v>
      </c>
      <c r="L33" s="36" t="s">
        <v>485</v>
      </c>
      <c r="M33" s="36" t="s">
        <v>485</v>
      </c>
      <c r="N33" s="36" t="s">
        <v>485</v>
      </c>
      <c r="O33" s="36" t="s">
        <v>485</v>
      </c>
      <c r="P33" s="36" t="s">
        <v>485</v>
      </c>
      <c r="Q33" s="36" t="s">
        <v>485</v>
      </c>
      <c r="R33" s="36" t="s">
        <v>485</v>
      </c>
      <c r="S33" s="36" t="s">
        <v>485</v>
      </c>
      <c r="T33" s="36" t="s">
        <v>485</v>
      </c>
      <c r="U33" s="36" t="s">
        <v>485</v>
      </c>
      <c r="V33" s="36" t="s">
        <v>485</v>
      </c>
      <c r="W33" s="36" t="s">
        <v>485</v>
      </c>
      <c r="X33" s="36" t="s">
        <v>485</v>
      </c>
      <c r="Y33" s="36" t="s">
        <v>485</v>
      </c>
      <c r="Z33" s="36" t="s">
        <v>485</v>
      </c>
      <c r="AA33" s="36" t="s">
        <v>485</v>
      </c>
      <c r="AB33" s="163">
        <f t="shared" si="0"/>
        <v>0</v>
      </c>
      <c r="AC33" s="163">
        <f t="shared" si="2"/>
        <v>0</v>
      </c>
    </row>
    <row r="34" spans="1:29" ht="30.75" customHeight="1" x14ac:dyDescent="0.2">
      <c r="A34" s="17">
        <v>3</v>
      </c>
      <c r="B34" s="40" t="s">
        <v>324</v>
      </c>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row>
    <row r="35" spans="1:29" ht="30.75" customHeight="1" x14ac:dyDescent="0.2">
      <c r="A35" s="37" t="s">
        <v>325</v>
      </c>
      <c r="B35" s="41" t="s">
        <v>326</v>
      </c>
      <c r="C35" s="164">
        <v>0</v>
      </c>
      <c r="D35" s="164">
        <v>0</v>
      </c>
      <c r="E35" s="36" t="s">
        <v>485</v>
      </c>
      <c r="F35" s="36" t="s">
        <v>485</v>
      </c>
      <c r="G35" s="36" t="s">
        <v>485</v>
      </c>
      <c r="H35" s="163">
        <f t="shared" si="1"/>
        <v>0</v>
      </c>
      <c r="I35" s="36" t="s">
        <v>485</v>
      </c>
      <c r="J35" s="36" t="s">
        <v>485</v>
      </c>
      <c r="K35" s="36" t="s">
        <v>485</v>
      </c>
      <c r="L35" s="36" t="s">
        <v>485</v>
      </c>
      <c r="M35" s="36" t="s">
        <v>485</v>
      </c>
      <c r="N35" s="36" t="s">
        <v>485</v>
      </c>
      <c r="O35" s="36" t="s">
        <v>485</v>
      </c>
      <c r="P35" s="36" t="s">
        <v>485</v>
      </c>
      <c r="Q35" s="36" t="s">
        <v>485</v>
      </c>
      <c r="R35" s="36" t="s">
        <v>485</v>
      </c>
      <c r="S35" s="36" t="s">
        <v>485</v>
      </c>
      <c r="T35" s="36" t="s">
        <v>485</v>
      </c>
      <c r="U35" s="36" t="s">
        <v>485</v>
      </c>
      <c r="V35" s="36" t="s">
        <v>485</v>
      </c>
      <c r="W35" s="36" t="s">
        <v>485</v>
      </c>
      <c r="X35" s="36" t="s">
        <v>485</v>
      </c>
      <c r="Y35" s="36" t="s">
        <v>485</v>
      </c>
      <c r="Z35" s="36" t="s">
        <v>485</v>
      </c>
      <c r="AA35" s="36" t="s">
        <v>485</v>
      </c>
      <c r="AB35" s="163">
        <f t="shared" si="0"/>
        <v>0</v>
      </c>
      <c r="AC35" s="163">
        <f t="shared" si="2"/>
        <v>0</v>
      </c>
    </row>
    <row r="36" spans="1:29" ht="15.75" customHeight="1" x14ac:dyDescent="0.2">
      <c r="A36" s="37" t="s">
        <v>327</v>
      </c>
      <c r="B36" s="41" t="s">
        <v>328</v>
      </c>
      <c r="C36" s="164">
        <v>0</v>
      </c>
      <c r="D36" s="164">
        <v>0</v>
      </c>
      <c r="E36" s="36" t="s">
        <v>485</v>
      </c>
      <c r="F36" s="36" t="s">
        <v>485</v>
      </c>
      <c r="G36" s="36" t="s">
        <v>485</v>
      </c>
      <c r="H36" s="163">
        <f t="shared" si="1"/>
        <v>0</v>
      </c>
      <c r="I36" s="36" t="s">
        <v>485</v>
      </c>
      <c r="J36" s="36" t="s">
        <v>485</v>
      </c>
      <c r="K36" s="36" t="s">
        <v>485</v>
      </c>
      <c r="L36" s="36" t="s">
        <v>485</v>
      </c>
      <c r="M36" s="36" t="s">
        <v>485</v>
      </c>
      <c r="N36" s="36" t="s">
        <v>485</v>
      </c>
      <c r="O36" s="36" t="s">
        <v>485</v>
      </c>
      <c r="P36" s="36" t="s">
        <v>485</v>
      </c>
      <c r="Q36" s="36" t="s">
        <v>485</v>
      </c>
      <c r="R36" s="36" t="s">
        <v>485</v>
      </c>
      <c r="S36" s="36" t="s">
        <v>485</v>
      </c>
      <c r="T36" s="36" t="s">
        <v>485</v>
      </c>
      <c r="U36" s="36" t="s">
        <v>485</v>
      </c>
      <c r="V36" s="36" t="s">
        <v>485</v>
      </c>
      <c r="W36" s="36" t="s">
        <v>485</v>
      </c>
      <c r="X36" s="36" t="s">
        <v>485</v>
      </c>
      <c r="Y36" s="36" t="s">
        <v>485</v>
      </c>
      <c r="Z36" s="36" t="s">
        <v>485</v>
      </c>
      <c r="AA36" s="36" t="s">
        <v>485</v>
      </c>
      <c r="AB36" s="163">
        <f t="shared" si="0"/>
        <v>0</v>
      </c>
      <c r="AC36" s="163">
        <f t="shared" si="2"/>
        <v>0</v>
      </c>
    </row>
    <row r="37" spans="1:29" ht="15.75" customHeight="1" x14ac:dyDescent="0.2">
      <c r="A37" s="37" t="s">
        <v>329</v>
      </c>
      <c r="B37" s="41" t="s">
        <v>330</v>
      </c>
      <c r="C37" s="164">
        <v>0</v>
      </c>
      <c r="D37" s="164">
        <v>0</v>
      </c>
      <c r="E37" s="36" t="s">
        <v>485</v>
      </c>
      <c r="F37" s="36" t="s">
        <v>485</v>
      </c>
      <c r="G37" s="36" t="s">
        <v>485</v>
      </c>
      <c r="H37" s="163">
        <f t="shared" si="1"/>
        <v>0</v>
      </c>
      <c r="I37" s="36" t="s">
        <v>485</v>
      </c>
      <c r="J37" s="36" t="s">
        <v>485</v>
      </c>
      <c r="K37" s="36" t="s">
        <v>485</v>
      </c>
      <c r="L37" s="36" t="s">
        <v>485</v>
      </c>
      <c r="M37" s="36" t="s">
        <v>485</v>
      </c>
      <c r="N37" s="36" t="s">
        <v>485</v>
      </c>
      <c r="O37" s="36" t="s">
        <v>485</v>
      </c>
      <c r="P37" s="36" t="s">
        <v>485</v>
      </c>
      <c r="Q37" s="36" t="s">
        <v>485</v>
      </c>
      <c r="R37" s="36" t="s">
        <v>485</v>
      </c>
      <c r="S37" s="36" t="s">
        <v>485</v>
      </c>
      <c r="T37" s="36" t="s">
        <v>485</v>
      </c>
      <c r="U37" s="36" t="s">
        <v>485</v>
      </c>
      <c r="V37" s="36" t="s">
        <v>485</v>
      </c>
      <c r="W37" s="36" t="s">
        <v>485</v>
      </c>
      <c r="X37" s="36" t="s">
        <v>485</v>
      </c>
      <c r="Y37" s="36" t="s">
        <v>485</v>
      </c>
      <c r="Z37" s="36" t="s">
        <v>485</v>
      </c>
      <c r="AA37" s="36" t="s">
        <v>485</v>
      </c>
      <c r="AB37" s="163">
        <f t="shared" si="0"/>
        <v>0</v>
      </c>
      <c r="AC37" s="163">
        <f t="shared" si="2"/>
        <v>0</v>
      </c>
    </row>
    <row r="38" spans="1:29" ht="30.75" customHeight="1" x14ac:dyDescent="0.2">
      <c r="A38" s="37" t="s">
        <v>331</v>
      </c>
      <c r="B38" s="41" t="s">
        <v>332</v>
      </c>
      <c r="C38" s="164">
        <v>3.56</v>
      </c>
      <c r="D38" s="164">
        <v>3.56</v>
      </c>
      <c r="E38" s="36" t="s">
        <v>485</v>
      </c>
      <c r="F38" s="36" t="s">
        <v>485</v>
      </c>
      <c r="G38" s="36" t="s">
        <v>485</v>
      </c>
      <c r="H38" s="163">
        <f t="shared" si="1"/>
        <v>3.56</v>
      </c>
      <c r="I38" s="37">
        <v>0</v>
      </c>
      <c r="J38" s="36" t="s">
        <v>485</v>
      </c>
      <c r="K38" s="36" t="s">
        <v>485</v>
      </c>
      <c r="L38" s="36" t="s">
        <v>485</v>
      </c>
      <c r="M38" s="36" t="s">
        <v>485</v>
      </c>
      <c r="N38" s="36" t="s">
        <v>485</v>
      </c>
      <c r="O38" s="36" t="s">
        <v>485</v>
      </c>
      <c r="P38" s="36" t="s">
        <v>485</v>
      </c>
      <c r="Q38" s="36" t="s">
        <v>485</v>
      </c>
      <c r="R38" s="36" t="s">
        <v>485</v>
      </c>
      <c r="S38" s="36" t="s">
        <v>485</v>
      </c>
      <c r="T38" s="36" t="s">
        <v>485</v>
      </c>
      <c r="U38" s="36" t="s">
        <v>485</v>
      </c>
      <c r="V38" s="36" t="s">
        <v>485</v>
      </c>
      <c r="W38" s="36" t="s">
        <v>485</v>
      </c>
      <c r="X38" s="36" t="s">
        <v>485</v>
      </c>
      <c r="Y38" s="36" t="s">
        <v>485</v>
      </c>
      <c r="Z38" s="36" t="s">
        <v>485</v>
      </c>
      <c r="AA38" s="36" t="s">
        <v>485</v>
      </c>
      <c r="AB38" s="163">
        <f t="shared" si="0"/>
        <v>3.56</v>
      </c>
      <c r="AC38" s="163">
        <f t="shared" si="2"/>
        <v>3.56</v>
      </c>
    </row>
    <row r="39" spans="1:29" ht="30.75" customHeight="1" x14ac:dyDescent="0.2">
      <c r="A39" s="37" t="s">
        <v>333</v>
      </c>
      <c r="B39" s="41" t="s">
        <v>334</v>
      </c>
      <c r="C39" s="164">
        <v>0</v>
      </c>
      <c r="D39" s="164">
        <v>0</v>
      </c>
      <c r="E39" s="36" t="s">
        <v>485</v>
      </c>
      <c r="F39" s="36" t="s">
        <v>485</v>
      </c>
      <c r="G39" s="36" t="s">
        <v>485</v>
      </c>
      <c r="H39" s="163">
        <f t="shared" si="1"/>
        <v>0</v>
      </c>
      <c r="I39" s="36" t="s">
        <v>485</v>
      </c>
      <c r="J39" s="36" t="s">
        <v>485</v>
      </c>
      <c r="K39" s="36" t="s">
        <v>485</v>
      </c>
      <c r="L39" s="36" t="s">
        <v>485</v>
      </c>
      <c r="M39" s="36" t="s">
        <v>485</v>
      </c>
      <c r="N39" s="36" t="s">
        <v>485</v>
      </c>
      <c r="O39" s="36" t="s">
        <v>485</v>
      </c>
      <c r="P39" s="36" t="s">
        <v>485</v>
      </c>
      <c r="Q39" s="36" t="s">
        <v>485</v>
      </c>
      <c r="R39" s="36" t="s">
        <v>485</v>
      </c>
      <c r="S39" s="36" t="s">
        <v>485</v>
      </c>
      <c r="T39" s="36" t="s">
        <v>485</v>
      </c>
      <c r="U39" s="36" t="s">
        <v>485</v>
      </c>
      <c r="V39" s="36" t="s">
        <v>485</v>
      </c>
      <c r="W39" s="36" t="s">
        <v>485</v>
      </c>
      <c r="X39" s="36" t="s">
        <v>485</v>
      </c>
      <c r="Y39" s="36" t="s">
        <v>485</v>
      </c>
      <c r="Z39" s="36" t="s">
        <v>485</v>
      </c>
      <c r="AA39" s="36" t="s">
        <v>485</v>
      </c>
      <c r="AB39" s="163">
        <f t="shared" si="0"/>
        <v>0</v>
      </c>
      <c r="AC39" s="163">
        <f t="shared" si="2"/>
        <v>0</v>
      </c>
    </row>
    <row r="40" spans="1:29" ht="15.75" customHeight="1" x14ac:dyDescent="0.2">
      <c r="A40" s="37" t="s">
        <v>335</v>
      </c>
      <c r="B40" s="41" t="s">
        <v>336</v>
      </c>
      <c r="C40" s="164">
        <v>0</v>
      </c>
      <c r="D40" s="164">
        <v>0</v>
      </c>
      <c r="E40" s="36" t="s">
        <v>485</v>
      </c>
      <c r="F40" s="36" t="s">
        <v>485</v>
      </c>
      <c r="G40" s="36" t="s">
        <v>485</v>
      </c>
      <c r="H40" s="163">
        <f t="shared" si="1"/>
        <v>0</v>
      </c>
      <c r="I40" s="36" t="s">
        <v>485</v>
      </c>
      <c r="J40" s="36" t="s">
        <v>485</v>
      </c>
      <c r="K40" s="36" t="s">
        <v>485</v>
      </c>
      <c r="L40" s="36" t="s">
        <v>485</v>
      </c>
      <c r="M40" s="36" t="s">
        <v>485</v>
      </c>
      <c r="N40" s="36" t="s">
        <v>485</v>
      </c>
      <c r="O40" s="36" t="s">
        <v>485</v>
      </c>
      <c r="P40" s="36" t="s">
        <v>485</v>
      </c>
      <c r="Q40" s="36" t="s">
        <v>485</v>
      </c>
      <c r="R40" s="36" t="s">
        <v>485</v>
      </c>
      <c r="S40" s="36" t="s">
        <v>485</v>
      </c>
      <c r="T40" s="36" t="s">
        <v>485</v>
      </c>
      <c r="U40" s="36" t="s">
        <v>485</v>
      </c>
      <c r="V40" s="36" t="s">
        <v>485</v>
      </c>
      <c r="W40" s="36" t="s">
        <v>485</v>
      </c>
      <c r="X40" s="36" t="s">
        <v>485</v>
      </c>
      <c r="Y40" s="36" t="s">
        <v>485</v>
      </c>
      <c r="Z40" s="36" t="s">
        <v>485</v>
      </c>
      <c r="AA40" s="36" t="s">
        <v>485</v>
      </c>
      <c r="AB40" s="163">
        <f t="shared" si="0"/>
        <v>0</v>
      </c>
      <c r="AC40" s="163">
        <f t="shared" si="2"/>
        <v>0</v>
      </c>
    </row>
    <row r="41" spans="1:29" ht="15.75" customHeight="1" x14ac:dyDescent="0.2">
      <c r="A41" s="37" t="s">
        <v>337</v>
      </c>
      <c r="B41" s="41" t="s">
        <v>158</v>
      </c>
      <c r="C41" s="164">
        <v>0</v>
      </c>
      <c r="D41" s="164">
        <v>0</v>
      </c>
      <c r="E41" s="36" t="s">
        <v>485</v>
      </c>
      <c r="F41" s="36" t="s">
        <v>485</v>
      </c>
      <c r="G41" s="36" t="s">
        <v>485</v>
      </c>
      <c r="H41" s="163">
        <f t="shared" si="1"/>
        <v>0</v>
      </c>
      <c r="I41" s="36" t="s">
        <v>485</v>
      </c>
      <c r="J41" s="36" t="s">
        <v>485</v>
      </c>
      <c r="K41" s="36" t="s">
        <v>485</v>
      </c>
      <c r="L41" s="36" t="s">
        <v>485</v>
      </c>
      <c r="M41" s="36" t="s">
        <v>485</v>
      </c>
      <c r="N41" s="36" t="s">
        <v>485</v>
      </c>
      <c r="O41" s="36" t="s">
        <v>485</v>
      </c>
      <c r="P41" s="36" t="s">
        <v>485</v>
      </c>
      <c r="Q41" s="36" t="s">
        <v>485</v>
      </c>
      <c r="R41" s="36" t="s">
        <v>485</v>
      </c>
      <c r="S41" s="36" t="s">
        <v>485</v>
      </c>
      <c r="T41" s="36" t="s">
        <v>485</v>
      </c>
      <c r="U41" s="36" t="s">
        <v>485</v>
      </c>
      <c r="V41" s="36" t="s">
        <v>485</v>
      </c>
      <c r="W41" s="36" t="s">
        <v>485</v>
      </c>
      <c r="X41" s="36" t="s">
        <v>485</v>
      </c>
      <c r="Y41" s="36" t="s">
        <v>485</v>
      </c>
      <c r="Z41" s="36" t="s">
        <v>485</v>
      </c>
      <c r="AA41" s="36" t="s">
        <v>485</v>
      </c>
      <c r="AB41" s="163">
        <f t="shared" si="0"/>
        <v>0</v>
      </c>
      <c r="AC41" s="163">
        <f t="shared" si="2"/>
        <v>0</v>
      </c>
    </row>
    <row r="42" spans="1:29" ht="31.9" customHeight="1" x14ac:dyDescent="0.2">
      <c r="A42" s="17">
        <v>4</v>
      </c>
      <c r="B42" s="40" t="s">
        <v>338</v>
      </c>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row>
    <row r="43" spans="1:29" ht="15.75" customHeight="1" x14ac:dyDescent="0.2">
      <c r="A43" s="37" t="s">
        <v>339</v>
      </c>
      <c r="B43" s="41" t="s">
        <v>340</v>
      </c>
      <c r="C43" s="164">
        <v>0</v>
      </c>
      <c r="D43" s="164">
        <v>0</v>
      </c>
      <c r="E43" s="36" t="s">
        <v>485</v>
      </c>
      <c r="F43" s="36" t="s">
        <v>485</v>
      </c>
      <c r="G43" s="36" t="s">
        <v>485</v>
      </c>
      <c r="H43" s="163">
        <f t="shared" si="1"/>
        <v>0</v>
      </c>
      <c r="I43" s="36" t="s">
        <v>485</v>
      </c>
      <c r="J43" s="36" t="s">
        <v>485</v>
      </c>
      <c r="K43" s="36" t="s">
        <v>485</v>
      </c>
      <c r="L43" s="36" t="s">
        <v>485</v>
      </c>
      <c r="M43" s="36" t="s">
        <v>485</v>
      </c>
      <c r="N43" s="36" t="s">
        <v>485</v>
      </c>
      <c r="O43" s="36" t="s">
        <v>485</v>
      </c>
      <c r="P43" s="36" t="s">
        <v>485</v>
      </c>
      <c r="Q43" s="36" t="s">
        <v>485</v>
      </c>
      <c r="R43" s="36" t="s">
        <v>485</v>
      </c>
      <c r="S43" s="36" t="s">
        <v>485</v>
      </c>
      <c r="T43" s="36" t="s">
        <v>485</v>
      </c>
      <c r="U43" s="36" t="s">
        <v>485</v>
      </c>
      <c r="V43" s="36" t="s">
        <v>485</v>
      </c>
      <c r="W43" s="36" t="s">
        <v>485</v>
      </c>
      <c r="X43" s="36" t="s">
        <v>485</v>
      </c>
      <c r="Y43" s="36" t="s">
        <v>485</v>
      </c>
      <c r="Z43" s="36" t="s">
        <v>485</v>
      </c>
      <c r="AA43" s="36" t="s">
        <v>485</v>
      </c>
      <c r="AB43" s="163">
        <f t="shared" si="0"/>
        <v>0</v>
      </c>
      <c r="AC43" s="163">
        <f t="shared" si="2"/>
        <v>0</v>
      </c>
    </row>
    <row r="44" spans="1:29" ht="15.75" customHeight="1" x14ac:dyDescent="0.2">
      <c r="A44" s="37" t="s">
        <v>341</v>
      </c>
      <c r="B44" s="41" t="s">
        <v>328</v>
      </c>
      <c r="C44" s="164">
        <v>0</v>
      </c>
      <c r="D44" s="164">
        <v>0</v>
      </c>
      <c r="E44" s="36" t="s">
        <v>485</v>
      </c>
      <c r="F44" s="36" t="s">
        <v>485</v>
      </c>
      <c r="G44" s="36" t="s">
        <v>485</v>
      </c>
      <c r="H44" s="163">
        <f t="shared" si="1"/>
        <v>0</v>
      </c>
      <c r="I44" s="36" t="s">
        <v>485</v>
      </c>
      <c r="J44" s="36" t="s">
        <v>485</v>
      </c>
      <c r="K44" s="36" t="s">
        <v>485</v>
      </c>
      <c r="L44" s="36" t="s">
        <v>485</v>
      </c>
      <c r="M44" s="36" t="s">
        <v>485</v>
      </c>
      <c r="N44" s="36" t="s">
        <v>485</v>
      </c>
      <c r="O44" s="36" t="s">
        <v>485</v>
      </c>
      <c r="P44" s="36" t="s">
        <v>485</v>
      </c>
      <c r="Q44" s="36" t="s">
        <v>485</v>
      </c>
      <c r="R44" s="36" t="s">
        <v>485</v>
      </c>
      <c r="S44" s="36" t="s">
        <v>485</v>
      </c>
      <c r="T44" s="36" t="s">
        <v>485</v>
      </c>
      <c r="U44" s="36" t="s">
        <v>485</v>
      </c>
      <c r="V44" s="36" t="s">
        <v>485</v>
      </c>
      <c r="W44" s="36" t="s">
        <v>485</v>
      </c>
      <c r="X44" s="36" t="s">
        <v>485</v>
      </c>
      <c r="Y44" s="36" t="s">
        <v>485</v>
      </c>
      <c r="Z44" s="36" t="s">
        <v>485</v>
      </c>
      <c r="AA44" s="36" t="s">
        <v>485</v>
      </c>
      <c r="AB44" s="163">
        <f t="shared" si="0"/>
        <v>0</v>
      </c>
      <c r="AC44" s="163">
        <f t="shared" si="2"/>
        <v>0</v>
      </c>
    </row>
    <row r="45" spans="1:29" ht="15.75" customHeight="1" x14ac:dyDescent="0.2">
      <c r="A45" s="37" t="s">
        <v>342</v>
      </c>
      <c r="B45" s="41" t="s">
        <v>330</v>
      </c>
      <c r="C45" s="164">
        <v>0</v>
      </c>
      <c r="D45" s="164">
        <v>0</v>
      </c>
      <c r="E45" s="36" t="s">
        <v>485</v>
      </c>
      <c r="F45" s="36" t="s">
        <v>485</v>
      </c>
      <c r="G45" s="36" t="s">
        <v>485</v>
      </c>
      <c r="H45" s="163">
        <f t="shared" si="1"/>
        <v>0</v>
      </c>
      <c r="I45" s="36" t="s">
        <v>485</v>
      </c>
      <c r="J45" s="36" t="s">
        <v>485</v>
      </c>
      <c r="K45" s="36" t="s">
        <v>485</v>
      </c>
      <c r="L45" s="36" t="s">
        <v>485</v>
      </c>
      <c r="M45" s="36" t="s">
        <v>485</v>
      </c>
      <c r="N45" s="36" t="s">
        <v>485</v>
      </c>
      <c r="O45" s="36" t="s">
        <v>485</v>
      </c>
      <c r="P45" s="36" t="s">
        <v>485</v>
      </c>
      <c r="Q45" s="36" t="s">
        <v>485</v>
      </c>
      <c r="R45" s="36" t="s">
        <v>485</v>
      </c>
      <c r="S45" s="36" t="s">
        <v>485</v>
      </c>
      <c r="T45" s="36" t="s">
        <v>485</v>
      </c>
      <c r="U45" s="36" t="s">
        <v>485</v>
      </c>
      <c r="V45" s="36" t="s">
        <v>485</v>
      </c>
      <c r="W45" s="36" t="s">
        <v>485</v>
      </c>
      <c r="X45" s="36" t="s">
        <v>485</v>
      </c>
      <c r="Y45" s="36" t="s">
        <v>485</v>
      </c>
      <c r="Z45" s="36" t="s">
        <v>485</v>
      </c>
      <c r="AA45" s="36" t="s">
        <v>485</v>
      </c>
      <c r="AB45" s="163">
        <f t="shared" si="0"/>
        <v>0</v>
      </c>
      <c r="AC45" s="163">
        <f t="shared" si="2"/>
        <v>0</v>
      </c>
    </row>
    <row r="46" spans="1:29" ht="30.75" customHeight="1" x14ac:dyDescent="0.2">
      <c r="A46" s="37" t="s">
        <v>343</v>
      </c>
      <c r="B46" s="41" t="s">
        <v>332</v>
      </c>
      <c r="C46" s="164">
        <v>0</v>
      </c>
      <c r="D46" s="164">
        <v>0</v>
      </c>
      <c r="E46" s="36" t="s">
        <v>485</v>
      </c>
      <c r="F46" s="36" t="s">
        <v>485</v>
      </c>
      <c r="G46" s="36" t="s">
        <v>485</v>
      </c>
      <c r="H46" s="163">
        <f t="shared" si="1"/>
        <v>0</v>
      </c>
      <c r="I46" s="36" t="s">
        <v>485</v>
      </c>
      <c r="J46" s="36" t="s">
        <v>485</v>
      </c>
      <c r="K46" s="36" t="s">
        <v>485</v>
      </c>
      <c r="L46" s="36" t="s">
        <v>485</v>
      </c>
      <c r="M46" s="36" t="s">
        <v>485</v>
      </c>
      <c r="N46" s="36" t="s">
        <v>485</v>
      </c>
      <c r="O46" s="36" t="s">
        <v>485</v>
      </c>
      <c r="P46" s="36" t="s">
        <v>485</v>
      </c>
      <c r="Q46" s="36" t="s">
        <v>485</v>
      </c>
      <c r="R46" s="36" t="s">
        <v>485</v>
      </c>
      <c r="S46" s="36" t="s">
        <v>485</v>
      </c>
      <c r="T46" s="36" t="s">
        <v>485</v>
      </c>
      <c r="U46" s="36" t="s">
        <v>485</v>
      </c>
      <c r="V46" s="36" t="s">
        <v>485</v>
      </c>
      <c r="W46" s="36" t="s">
        <v>485</v>
      </c>
      <c r="X46" s="36" t="s">
        <v>485</v>
      </c>
      <c r="Y46" s="36" t="s">
        <v>485</v>
      </c>
      <c r="Z46" s="36" t="s">
        <v>485</v>
      </c>
      <c r="AA46" s="36" t="s">
        <v>485</v>
      </c>
      <c r="AB46" s="163">
        <f t="shared" si="0"/>
        <v>0</v>
      </c>
      <c r="AC46" s="163">
        <f t="shared" si="2"/>
        <v>0</v>
      </c>
    </row>
    <row r="47" spans="1:29" ht="30.75" customHeight="1" x14ac:dyDescent="0.2">
      <c r="A47" s="37" t="s">
        <v>344</v>
      </c>
      <c r="B47" s="41" t="s">
        <v>334</v>
      </c>
      <c r="C47" s="164">
        <v>3.56</v>
      </c>
      <c r="D47" s="164">
        <v>3.56</v>
      </c>
      <c r="E47" s="36" t="s">
        <v>485</v>
      </c>
      <c r="F47" s="36" t="s">
        <v>485</v>
      </c>
      <c r="G47" s="36" t="s">
        <v>485</v>
      </c>
      <c r="H47" s="163">
        <f t="shared" si="1"/>
        <v>3.56</v>
      </c>
      <c r="I47" s="37">
        <v>0</v>
      </c>
      <c r="J47" s="36" t="s">
        <v>485</v>
      </c>
      <c r="K47" s="36" t="s">
        <v>485</v>
      </c>
      <c r="L47" s="36" t="s">
        <v>485</v>
      </c>
      <c r="M47" s="36" t="s">
        <v>485</v>
      </c>
      <c r="N47" s="36" t="s">
        <v>485</v>
      </c>
      <c r="O47" s="36" t="s">
        <v>485</v>
      </c>
      <c r="P47" s="36" t="s">
        <v>485</v>
      </c>
      <c r="Q47" s="36" t="s">
        <v>485</v>
      </c>
      <c r="R47" s="36" t="s">
        <v>485</v>
      </c>
      <c r="S47" s="36" t="s">
        <v>485</v>
      </c>
      <c r="T47" s="36" t="s">
        <v>485</v>
      </c>
      <c r="U47" s="36" t="s">
        <v>485</v>
      </c>
      <c r="V47" s="36" t="s">
        <v>485</v>
      </c>
      <c r="W47" s="36" t="s">
        <v>485</v>
      </c>
      <c r="X47" s="36" t="s">
        <v>485</v>
      </c>
      <c r="Y47" s="36" t="s">
        <v>485</v>
      </c>
      <c r="Z47" s="36" t="s">
        <v>485</v>
      </c>
      <c r="AA47" s="36" t="s">
        <v>485</v>
      </c>
      <c r="AB47" s="163">
        <f t="shared" si="0"/>
        <v>3.56</v>
      </c>
      <c r="AC47" s="163">
        <f t="shared" si="2"/>
        <v>3.56</v>
      </c>
    </row>
    <row r="48" spans="1:29" ht="15.75" customHeight="1" x14ac:dyDescent="0.2">
      <c r="A48" s="37" t="s">
        <v>345</v>
      </c>
      <c r="B48" s="41" t="s">
        <v>336</v>
      </c>
      <c r="C48" s="164">
        <f>C40</f>
        <v>0</v>
      </c>
      <c r="D48" s="164">
        <f>D40</f>
        <v>0</v>
      </c>
      <c r="E48" s="36" t="s">
        <v>485</v>
      </c>
      <c r="F48" s="36" t="s">
        <v>485</v>
      </c>
      <c r="G48" s="36" t="s">
        <v>485</v>
      </c>
      <c r="H48" s="163">
        <f t="shared" si="1"/>
        <v>0</v>
      </c>
      <c r="I48" s="36" t="s">
        <v>485</v>
      </c>
      <c r="J48" s="36" t="s">
        <v>485</v>
      </c>
      <c r="K48" s="36" t="s">
        <v>485</v>
      </c>
      <c r="L48" s="36" t="s">
        <v>485</v>
      </c>
      <c r="M48" s="36" t="s">
        <v>485</v>
      </c>
      <c r="N48" s="36" t="s">
        <v>485</v>
      </c>
      <c r="O48" s="36" t="s">
        <v>485</v>
      </c>
      <c r="P48" s="36" t="s">
        <v>485</v>
      </c>
      <c r="Q48" s="36" t="s">
        <v>485</v>
      </c>
      <c r="R48" s="36" t="s">
        <v>485</v>
      </c>
      <c r="S48" s="36" t="s">
        <v>485</v>
      </c>
      <c r="T48" s="36" t="s">
        <v>485</v>
      </c>
      <c r="U48" s="36" t="s">
        <v>485</v>
      </c>
      <c r="V48" s="36" t="s">
        <v>485</v>
      </c>
      <c r="W48" s="36" t="s">
        <v>485</v>
      </c>
      <c r="X48" s="36" t="s">
        <v>485</v>
      </c>
      <c r="Y48" s="36" t="s">
        <v>485</v>
      </c>
      <c r="Z48" s="36" t="s">
        <v>485</v>
      </c>
      <c r="AA48" s="36" t="s">
        <v>485</v>
      </c>
      <c r="AB48" s="163">
        <f t="shared" si="0"/>
        <v>0</v>
      </c>
      <c r="AC48" s="163">
        <f t="shared" si="2"/>
        <v>0</v>
      </c>
    </row>
    <row r="49" spans="1:29" ht="15.75" customHeight="1" x14ac:dyDescent="0.2">
      <c r="A49" s="37" t="s">
        <v>346</v>
      </c>
      <c r="B49" s="41" t="s">
        <v>158</v>
      </c>
      <c r="C49" s="164">
        <v>0</v>
      </c>
      <c r="D49" s="164">
        <v>0</v>
      </c>
      <c r="E49" s="36" t="s">
        <v>485</v>
      </c>
      <c r="F49" s="36" t="s">
        <v>485</v>
      </c>
      <c r="G49" s="36" t="s">
        <v>485</v>
      </c>
      <c r="H49" s="163">
        <f t="shared" si="1"/>
        <v>0</v>
      </c>
      <c r="I49" s="36" t="s">
        <v>485</v>
      </c>
      <c r="J49" s="36" t="s">
        <v>485</v>
      </c>
      <c r="K49" s="36" t="s">
        <v>485</v>
      </c>
      <c r="L49" s="36" t="s">
        <v>485</v>
      </c>
      <c r="M49" s="36" t="s">
        <v>485</v>
      </c>
      <c r="N49" s="36" t="s">
        <v>485</v>
      </c>
      <c r="O49" s="36" t="s">
        <v>485</v>
      </c>
      <c r="P49" s="36" t="s">
        <v>485</v>
      </c>
      <c r="Q49" s="36" t="s">
        <v>485</v>
      </c>
      <c r="R49" s="36" t="s">
        <v>485</v>
      </c>
      <c r="S49" s="36" t="s">
        <v>485</v>
      </c>
      <c r="T49" s="36" t="s">
        <v>485</v>
      </c>
      <c r="U49" s="36" t="s">
        <v>485</v>
      </c>
      <c r="V49" s="36" t="s">
        <v>485</v>
      </c>
      <c r="W49" s="36" t="s">
        <v>485</v>
      </c>
      <c r="X49" s="36" t="s">
        <v>485</v>
      </c>
      <c r="Y49" s="36" t="s">
        <v>485</v>
      </c>
      <c r="Z49" s="36" t="s">
        <v>485</v>
      </c>
      <c r="AA49" s="36" t="s">
        <v>485</v>
      </c>
      <c r="AB49" s="163">
        <f t="shared" si="0"/>
        <v>0</v>
      </c>
      <c r="AC49" s="163">
        <f t="shared" si="2"/>
        <v>0</v>
      </c>
    </row>
    <row r="50" spans="1:29" ht="30.75" customHeight="1" x14ac:dyDescent="0.2">
      <c r="A50" s="17">
        <v>5</v>
      </c>
      <c r="B50" s="40" t="s">
        <v>347</v>
      </c>
      <c r="C50" s="36" t="s">
        <v>485</v>
      </c>
      <c r="D50" s="36" t="s">
        <v>485</v>
      </c>
      <c r="E50" s="36" t="s">
        <v>485</v>
      </c>
      <c r="F50" s="36" t="s">
        <v>485</v>
      </c>
      <c r="G50" s="36" t="s">
        <v>485</v>
      </c>
      <c r="H50" s="36" t="str">
        <f t="shared" si="1"/>
        <v>нд</v>
      </c>
      <c r="I50" s="36" t="s">
        <v>485</v>
      </c>
      <c r="J50" s="36" t="s">
        <v>485</v>
      </c>
      <c r="K50" s="36" t="s">
        <v>485</v>
      </c>
      <c r="L50" s="36" t="s">
        <v>485</v>
      </c>
      <c r="M50" s="36" t="s">
        <v>485</v>
      </c>
      <c r="N50" s="36" t="s">
        <v>485</v>
      </c>
      <c r="O50" s="36" t="s">
        <v>485</v>
      </c>
      <c r="P50" s="36" t="s">
        <v>485</v>
      </c>
      <c r="Q50" s="36" t="s">
        <v>485</v>
      </c>
      <c r="R50" s="36" t="s">
        <v>485</v>
      </c>
      <c r="S50" s="36" t="s">
        <v>485</v>
      </c>
      <c r="T50" s="36" t="s">
        <v>485</v>
      </c>
      <c r="U50" s="36" t="s">
        <v>485</v>
      </c>
      <c r="V50" s="36" t="s">
        <v>485</v>
      </c>
      <c r="W50" s="36" t="s">
        <v>485</v>
      </c>
      <c r="X50" s="36" t="s">
        <v>485</v>
      </c>
      <c r="Y50" s="36" t="s">
        <v>485</v>
      </c>
      <c r="Z50" s="36" t="s">
        <v>485</v>
      </c>
      <c r="AA50" s="36" t="s">
        <v>485</v>
      </c>
      <c r="AB50" s="36" t="str">
        <f t="shared" si="0"/>
        <v>нд</v>
      </c>
      <c r="AC50" s="163" t="str">
        <f t="shared" si="2"/>
        <v>нд</v>
      </c>
    </row>
    <row r="51" spans="1:29" ht="15.75" customHeight="1" x14ac:dyDescent="0.2">
      <c r="A51" s="37" t="s">
        <v>348</v>
      </c>
      <c r="B51" s="41" t="s">
        <v>349</v>
      </c>
      <c r="C51" s="163">
        <f>C29</f>
        <v>24.381</v>
      </c>
      <c r="D51" s="163">
        <f>D29</f>
        <v>24.381</v>
      </c>
      <c r="E51" s="36" t="s">
        <v>485</v>
      </c>
      <c r="F51" s="36" t="s">
        <v>485</v>
      </c>
      <c r="G51" s="36" t="s">
        <v>485</v>
      </c>
      <c r="H51" s="163">
        <f t="shared" si="1"/>
        <v>24.381</v>
      </c>
      <c r="I51" s="37">
        <v>0</v>
      </c>
      <c r="J51" s="36" t="s">
        <v>485</v>
      </c>
      <c r="K51" s="36" t="s">
        <v>485</v>
      </c>
      <c r="L51" s="36" t="s">
        <v>485</v>
      </c>
      <c r="M51" s="36" t="s">
        <v>485</v>
      </c>
      <c r="N51" s="36" t="s">
        <v>485</v>
      </c>
      <c r="O51" s="36" t="s">
        <v>485</v>
      </c>
      <c r="P51" s="36" t="s">
        <v>485</v>
      </c>
      <c r="Q51" s="36" t="s">
        <v>485</v>
      </c>
      <c r="R51" s="36" t="s">
        <v>485</v>
      </c>
      <c r="S51" s="36" t="s">
        <v>485</v>
      </c>
      <c r="T51" s="36" t="s">
        <v>485</v>
      </c>
      <c r="U51" s="36" t="s">
        <v>485</v>
      </c>
      <c r="V51" s="36" t="s">
        <v>485</v>
      </c>
      <c r="W51" s="36" t="s">
        <v>485</v>
      </c>
      <c r="X51" s="36" t="s">
        <v>485</v>
      </c>
      <c r="Y51" s="36" t="s">
        <v>485</v>
      </c>
      <c r="Z51" s="36" t="s">
        <v>485</v>
      </c>
      <c r="AA51" s="36" t="s">
        <v>485</v>
      </c>
      <c r="AB51" s="163">
        <f t="shared" si="0"/>
        <v>24.381</v>
      </c>
      <c r="AC51" s="163">
        <f t="shared" si="2"/>
        <v>24.381</v>
      </c>
    </row>
    <row r="52" spans="1:29" ht="15.75" customHeight="1" x14ac:dyDescent="0.2">
      <c r="A52" s="37" t="s">
        <v>350</v>
      </c>
      <c r="B52" s="41" t="s">
        <v>351</v>
      </c>
      <c r="C52" s="164">
        <v>0</v>
      </c>
      <c r="D52" s="164">
        <v>0</v>
      </c>
      <c r="E52" s="36" t="s">
        <v>485</v>
      </c>
      <c r="F52" s="36" t="s">
        <v>485</v>
      </c>
      <c r="G52" s="36" t="s">
        <v>485</v>
      </c>
      <c r="H52" s="163">
        <f t="shared" si="1"/>
        <v>0</v>
      </c>
      <c r="I52" s="36" t="s">
        <v>485</v>
      </c>
      <c r="J52" s="36" t="s">
        <v>485</v>
      </c>
      <c r="K52" s="36" t="s">
        <v>485</v>
      </c>
      <c r="L52" s="36" t="s">
        <v>485</v>
      </c>
      <c r="M52" s="36" t="s">
        <v>485</v>
      </c>
      <c r="N52" s="36" t="s">
        <v>485</v>
      </c>
      <c r="O52" s="36" t="s">
        <v>485</v>
      </c>
      <c r="P52" s="36" t="s">
        <v>485</v>
      </c>
      <c r="Q52" s="36" t="s">
        <v>485</v>
      </c>
      <c r="R52" s="36" t="s">
        <v>485</v>
      </c>
      <c r="S52" s="36" t="s">
        <v>485</v>
      </c>
      <c r="T52" s="36" t="s">
        <v>485</v>
      </c>
      <c r="U52" s="36" t="s">
        <v>485</v>
      </c>
      <c r="V52" s="36" t="s">
        <v>485</v>
      </c>
      <c r="W52" s="36" t="s">
        <v>485</v>
      </c>
      <c r="X52" s="36" t="s">
        <v>485</v>
      </c>
      <c r="Y52" s="36" t="s">
        <v>485</v>
      </c>
      <c r="Z52" s="36" t="s">
        <v>485</v>
      </c>
      <c r="AA52" s="36" t="s">
        <v>485</v>
      </c>
      <c r="AB52" s="163">
        <f t="shared" si="0"/>
        <v>0</v>
      </c>
      <c r="AC52" s="163">
        <f t="shared" si="2"/>
        <v>0</v>
      </c>
    </row>
    <row r="53" spans="1:29" ht="15.75" customHeight="1" x14ac:dyDescent="0.2">
      <c r="A53" s="37" t="s">
        <v>352</v>
      </c>
      <c r="B53" s="41" t="s">
        <v>353</v>
      </c>
      <c r="C53" s="164">
        <v>0</v>
      </c>
      <c r="D53" s="164">
        <v>0</v>
      </c>
      <c r="E53" s="36" t="s">
        <v>485</v>
      </c>
      <c r="F53" s="36" t="s">
        <v>485</v>
      </c>
      <c r="G53" s="36" t="s">
        <v>485</v>
      </c>
      <c r="H53" s="163">
        <f t="shared" si="1"/>
        <v>0</v>
      </c>
      <c r="I53" s="36" t="s">
        <v>485</v>
      </c>
      <c r="J53" s="36" t="s">
        <v>485</v>
      </c>
      <c r="K53" s="36" t="s">
        <v>485</v>
      </c>
      <c r="L53" s="36" t="s">
        <v>485</v>
      </c>
      <c r="M53" s="36" t="s">
        <v>485</v>
      </c>
      <c r="N53" s="36" t="s">
        <v>485</v>
      </c>
      <c r="O53" s="36" t="s">
        <v>485</v>
      </c>
      <c r="P53" s="36" t="s">
        <v>485</v>
      </c>
      <c r="Q53" s="36" t="s">
        <v>485</v>
      </c>
      <c r="R53" s="36" t="s">
        <v>485</v>
      </c>
      <c r="S53" s="36" t="s">
        <v>485</v>
      </c>
      <c r="T53" s="36" t="s">
        <v>485</v>
      </c>
      <c r="U53" s="36" t="s">
        <v>485</v>
      </c>
      <c r="V53" s="36" t="s">
        <v>485</v>
      </c>
      <c r="W53" s="36" t="s">
        <v>485</v>
      </c>
      <c r="X53" s="36" t="s">
        <v>485</v>
      </c>
      <c r="Y53" s="36" t="s">
        <v>485</v>
      </c>
      <c r="Z53" s="36" t="s">
        <v>485</v>
      </c>
      <c r="AA53" s="36" t="s">
        <v>485</v>
      </c>
      <c r="AB53" s="163">
        <f t="shared" si="0"/>
        <v>0</v>
      </c>
      <c r="AC53" s="163">
        <f t="shared" si="2"/>
        <v>0</v>
      </c>
    </row>
    <row r="54" spans="1:29" ht="15.75" customHeight="1" x14ac:dyDescent="0.2">
      <c r="A54" s="37" t="s">
        <v>354</v>
      </c>
      <c r="B54" s="41" t="s">
        <v>355</v>
      </c>
      <c r="C54" s="164">
        <v>0</v>
      </c>
      <c r="D54" s="164">
        <v>0</v>
      </c>
      <c r="E54" s="36" t="s">
        <v>485</v>
      </c>
      <c r="F54" s="36" t="s">
        <v>485</v>
      </c>
      <c r="G54" s="36" t="s">
        <v>485</v>
      </c>
      <c r="H54" s="163">
        <f t="shared" si="1"/>
        <v>0</v>
      </c>
      <c r="I54" s="36" t="s">
        <v>485</v>
      </c>
      <c r="J54" s="36" t="s">
        <v>485</v>
      </c>
      <c r="K54" s="36" t="s">
        <v>485</v>
      </c>
      <c r="L54" s="36" t="s">
        <v>485</v>
      </c>
      <c r="M54" s="36" t="s">
        <v>485</v>
      </c>
      <c r="N54" s="36" t="s">
        <v>485</v>
      </c>
      <c r="O54" s="36" t="s">
        <v>485</v>
      </c>
      <c r="P54" s="36" t="s">
        <v>485</v>
      </c>
      <c r="Q54" s="36" t="s">
        <v>485</v>
      </c>
      <c r="R54" s="36" t="s">
        <v>485</v>
      </c>
      <c r="S54" s="36" t="s">
        <v>485</v>
      </c>
      <c r="T54" s="36" t="s">
        <v>485</v>
      </c>
      <c r="U54" s="36" t="s">
        <v>485</v>
      </c>
      <c r="V54" s="36" t="s">
        <v>485</v>
      </c>
      <c r="W54" s="36" t="s">
        <v>485</v>
      </c>
      <c r="X54" s="36" t="s">
        <v>485</v>
      </c>
      <c r="Y54" s="36" t="s">
        <v>485</v>
      </c>
      <c r="Z54" s="36" t="s">
        <v>485</v>
      </c>
      <c r="AA54" s="36" t="s">
        <v>485</v>
      </c>
      <c r="AB54" s="163">
        <f t="shared" si="0"/>
        <v>0</v>
      </c>
      <c r="AC54" s="163">
        <f t="shared" si="2"/>
        <v>0</v>
      </c>
    </row>
    <row r="55" spans="1:29" ht="15.75" customHeight="1" x14ac:dyDescent="0.2">
      <c r="A55" s="37" t="s">
        <v>356</v>
      </c>
      <c r="B55" s="41" t="s">
        <v>357</v>
      </c>
      <c r="C55" s="164">
        <f>C38</f>
        <v>3.56</v>
      </c>
      <c r="D55" s="164">
        <f>D38</f>
        <v>3.56</v>
      </c>
      <c r="E55" s="36" t="s">
        <v>485</v>
      </c>
      <c r="F55" s="36" t="s">
        <v>485</v>
      </c>
      <c r="G55" s="36" t="s">
        <v>485</v>
      </c>
      <c r="H55" s="163">
        <v>3.56</v>
      </c>
      <c r="I55" s="163">
        <v>0</v>
      </c>
      <c r="J55" s="36" t="s">
        <v>485</v>
      </c>
      <c r="K55" s="36" t="s">
        <v>485</v>
      </c>
      <c r="L55" s="36" t="s">
        <v>485</v>
      </c>
      <c r="M55" s="36" t="s">
        <v>485</v>
      </c>
      <c r="N55" s="36" t="s">
        <v>485</v>
      </c>
      <c r="O55" s="36" t="s">
        <v>485</v>
      </c>
      <c r="P55" s="36" t="s">
        <v>485</v>
      </c>
      <c r="Q55" s="36" t="s">
        <v>485</v>
      </c>
      <c r="R55" s="36" t="s">
        <v>485</v>
      </c>
      <c r="S55" s="36" t="s">
        <v>485</v>
      </c>
      <c r="T55" s="36" t="s">
        <v>485</v>
      </c>
      <c r="U55" s="36" t="s">
        <v>485</v>
      </c>
      <c r="V55" s="36" t="s">
        <v>485</v>
      </c>
      <c r="W55" s="36" t="s">
        <v>485</v>
      </c>
      <c r="X55" s="36" t="s">
        <v>485</v>
      </c>
      <c r="Y55" s="36" t="s">
        <v>485</v>
      </c>
      <c r="Z55" s="36" t="s">
        <v>485</v>
      </c>
      <c r="AA55" s="36" t="s">
        <v>485</v>
      </c>
      <c r="AB55" s="36">
        <f t="shared" si="0"/>
        <v>3.56</v>
      </c>
      <c r="AC55" s="163">
        <f t="shared" si="2"/>
        <v>3.56</v>
      </c>
    </row>
    <row r="56" spans="1:29" ht="15.75" customHeight="1" x14ac:dyDescent="0.2">
      <c r="A56" s="37" t="s">
        <v>358</v>
      </c>
      <c r="B56" s="41" t="s">
        <v>359</v>
      </c>
      <c r="C56" s="164">
        <v>0</v>
      </c>
      <c r="D56" s="164">
        <v>0</v>
      </c>
      <c r="E56" s="36" t="s">
        <v>485</v>
      </c>
      <c r="F56" s="36" t="s">
        <v>485</v>
      </c>
      <c r="G56" s="36" t="s">
        <v>485</v>
      </c>
      <c r="H56" s="36" t="str">
        <f t="shared" ref="H56:H63" si="4">F56</f>
        <v>нд</v>
      </c>
      <c r="I56" s="36" t="s">
        <v>485</v>
      </c>
      <c r="J56" s="36" t="s">
        <v>485</v>
      </c>
      <c r="K56" s="36" t="s">
        <v>485</v>
      </c>
      <c r="L56" s="36" t="s">
        <v>485</v>
      </c>
      <c r="M56" s="36" t="s">
        <v>485</v>
      </c>
      <c r="N56" s="36" t="s">
        <v>485</v>
      </c>
      <c r="O56" s="36" t="s">
        <v>485</v>
      </c>
      <c r="P56" s="36" t="s">
        <v>485</v>
      </c>
      <c r="Q56" s="36" t="s">
        <v>485</v>
      </c>
      <c r="R56" s="36" t="s">
        <v>485</v>
      </c>
      <c r="S56" s="36" t="s">
        <v>485</v>
      </c>
      <c r="T56" s="36" t="s">
        <v>485</v>
      </c>
      <c r="U56" s="36" t="s">
        <v>485</v>
      </c>
      <c r="V56" s="36" t="s">
        <v>485</v>
      </c>
      <c r="W56" s="36" t="s">
        <v>485</v>
      </c>
      <c r="X56" s="36" t="s">
        <v>485</v>
      </c>
      <c r="Y56" s="36" t="s">
        <v>485</v>
      </c>
      <c r="Z56" s="36" t="s">
        <v>485</v>
      </c>
      <c r="AA56" s="36" t="s">
        <v>485</v>
      </c>
      <c r="AB56" s="36" t="str">
        <f t="shared" si="0"/>
        <v>нд</v>
      </c>
      <c r="AC56" s="163">
        <f t="shared" si="2"/>
        <v>0</v>
      </c>
    </row>
    <row r="57" spans="1:29" ht="55.5" customHeight="1" x14ac:dyDescent="0.2">
      <c r="A57" s="17">
        <v>6</v>
      </c>
      <c r="B57" s="40" t="s">
        <v>360</v>
      </c>
      <c r="C57" s="36" t="s">
        <v>485</v>
      </c>
      <c r="D57" s="36" t="s">
        <v>485</v>
      </c>
      <c r="E57" s="36" t="s">
        <v>485</v>
      </c>
      <c r="F57" s="36" t="s">
        <v>485</v>
      </c>
      <c r="G57" s="36" t="s">
        <v>485</v>
      </c>
      <c r="H57" s="36" t="str">
        <f t="shared" si="4"/>
        <v>нд</v>
      </c>
      <c r="I57" s="36" t="s">
        <v>485</v>
      </c>
      <c r="J57" s="36" t="s">
        <v>485</v>
      </c>
      <c r="K57" s="36" t="s">
        <v>485</v>
      </c>
      <c r="L57" s="36" t="s">
        <v>485</v>
      </c>
      <c r="M57" s="36" t="s">
        <v>485</v>
      </c>
      <c r="N57" s="36" t="s">
        <v>485</v>
      </c>
      <c r="O57" s="36" t="s">
        <v>485</v>
      </c>
      <c r="P57" s="36" t="s">
        <v>485</v>
      </c>
      <c r="Q57" s="36" t="s">
        <v>485</v>
      </c>
      <c r="R57" s="36" t="s">
        <v>485</v>
      </c>
      <c r="S57" s="36" t="s">
        <v>485</v>
      </c>
      <c r="T57" s="36" t="s">
        <v>485</v>
      </c>
      <c r="U57" s="36" t="s">
        <v>485</v>
      </c>
      <c r="V57" s="36" t="s">
        <v>485</v>
      </c>
      <c r="W57" s="36" t="s">
        <v>485</v>
      </c>
      <c r="X57" s="36" t="s">
        <v>485</v>
      </c>
      <c r="Y57" s="36" t="s">
        <v>485</v>
      </c>
      <c r="Z57" s="36" t="s">
        <v>485</v>
      </c>
      <c r="AA57" s="36" t="s">
        <v>485</v>
      </c>
      <c r="AB57" s="36" t="str">
        <f t="shared" si="0"/>
        <v>нд</v>
      </c>
      <c r="AC57" s="163" t="str">
        <f t="shared" si="2"/>
        <v>нд</v>
      </c>
    </row>
    <row r="58" spans="1:29" ht="15.75" customHeight="1" x14ac:dyDescent="0.2">
      <c r="A58" s="17">
        <v>7</v>
      </c>
      <c r="B58" s="40" t="s">
        <v>361</v>
      </c>
      <c r="C58" s="163">
        <v>0</v>
      </c>
      <c r="D58" s="163">
        <v>0</v>
      </c>
      <c r="E58" s="36" t="s">
        <v>485</v>
      </c>
      <c r="F58" s="36" t="s">
        <v>485</v>
      </c>
      <c r="G58" s="36" t="s">
        <v>485</v>
      </c>
      <c r="H58" s="36" t="str">
        <f t="shared" si="4"/>
        <v>нд</v>
      </c>
      <c r="I58" s="36" t="s">
        <v>485</v>
      </c>
      <c r="J58" s="36" t="s">
        <v>485</v>
      </c>
      <c r="K58" s="36" t="s">
        <v>485</v>
      </c>
      <c r="L58" s="36" t="s">
        <v>485</v>
      </c>
      <c r="M58" s="36" t="s">
        <v>485</v>
      </c>
      <c r="N58" s="36" t="s">
        <v>485</v>
      </c>
      <c r="O58" s="36" t="s">
        <v>485</v>
      </c>
      <c r="P58" s="36" t="s">
        <v>485</v>
      </c>
      <c r="Q58" s="36" t="s">
        <v>485</v>
      </c>
      <c r="R58" s="36" t="s">
        <v>485</v>
      </c>
      <c r="S58" s="36" t="s">
        <v>485</v>
      </c>
      <c r="T58" s="36" t="s">
        <v>485</v>
      </c>
      <c r="U58" s="36" t="s">
        <v>485</v>
      </c>
      <c r="V58" s="36" t="s">
        <v>485</v>
      </c>
      <c r="W58" s="36" t="s">
        <v>485</v>
      </c>
      <c r="X58" s="36" t="s">
        <v>485</v>
      </c>
      <c r="Y58" s="36" t="s">
        <v>485</v>
      </c>
      <c r="Z58" s="36" t="s">
        <v>485</v>
      </c>
      <c r="AA58" s="36" t="s">
        <v>485</v>
      </c>
      <c r="AB58" s="36" t="str">
        <f t="shared" si="0"/>
        <v>нд</v>
      </c>
      <c r="AC58" s="163">
        <f t="shared" si="2"/>
        <v>0</v>
      </c>
    </row>
    <row r="59" spans="1:29" ht="15.75" customHeight="1" x14ac:dyDescent="0.2">
      <c r="A59" s="37" t="s">
        <v>362</v>
      </c>
      <c r="B59" s="41" t="s">
        <v>340</v>
      </c>
      <c r="C59" s="164">
        <v>0</v>
      </c>
      <c r="D59" s="164">
        <v>0</v>
      </c>
      <c r="E59" s="36" t="s">
        <v>485</v>
      </c>
      <c r="F59" s="36" t="s">
        <v>485</v>
      </c>
      <c r="G59" s="36" t="s">
        <v>485</v>
      </c>
      <c r="H59" s="36" t="str">
        <f t="shared" si="4"/>
        <v>нд</v>
      </c>
      <c r="I59" s="36" t="s">
        <v>485</v>
      </c>
      <c r="J59" s="36" t="s">
        <v>485</v>
      </c>
      <c r="K59" s="36" t="s">
        <v>485</v>
      </c>
      <c r="L59" s="36" t="s">
        <v>485</v>
      </c>
      <c r="M59" s="36" t="s">
        <v>485</v>
      </c>
      <c r="N59" s="36" t="s">
        <v>485</v>
      </c>
      <c r="O59" s="36" t="s">
        <v>485</v>
      </c>
      <c r="P59" s="36" t="s">
        <v>485</v>
      </c>
      <c r="Q59" s="36" t="s">
        <v>485</v>
      </c>
      <c r="R59" s="36" t="s">
        <v>485</v>
      </c>
      <c r="S59" s="36" t="s">
        <v>485</v>
      </c>
      <c r="T59" s="36" t="s">
        <v>485</v>
      </c>
      <c r="U59" s="36" t="s">
        <v>485</v>
      </c>
      <c r="V59" s="36" t="s">
        <v>485</v>
      </c>
      <c r="W59" s="36" t="s">
        <v>485</v>
      </c>
      <c r="X59" s="36" t="s">
        <v>485</v>
      </c>
      <c r="Y59" s="36" t="s">
        <v>485</v>
      </c>
      <c r="Z59" s="36" t="s">
        <v>485</v>
      </c>
      <c r="AA59" s="36" t="s">
        <v>485</v>
      </c>
      <c r="AB59" s="36" t="str">
        <f t="shared" si="0"/>
        <v>нд</v>
      </c>
      <c r="AC59" s="163">
        <f t="shared" si="2"/>
        <v>0</v>
      </c>
    </row>
    <row r="60" spans="1:29" ht="15.75" customHeight="1" x14ac:dyDescent="0.2">
      <c r="A60" s="37" t="s">
        <v>363</v>
      </c>
      <c r="B60" s="41" t="s">
        <v>328</v>
      </c>
      <c r="C60" s="164">
        <v>0</v>
      </c>
      <c r="D60" s="164">
        <v>0</v>
      </c>
      <c r="E60" s="36" t="s">
        <v>485</v>
      </c>
      <c r="F60" s="36" t="s">
        <v>485</v>
      </c>
      <c r="G60" s="36" t="s">
        <v>485</v>
      </c>
      <c r="H60" s="36" t="str">
        <f t="shared" si="4"/>
        <v>нд</v>
      </c>
      <c r="I60" s="36" t="s">
        <v>485</v>
      </c>
      <c r="J60" s="36" t="s">
        <v>485</v>
      </c>
      <c r="K60" s="36" t="s">
        <v>485</v>
      </c>
      <c r="L60" s="36" t="s">
        <v>485</v>
      </c>
      <c r="M60" s="36" t="s">
        <v>485</v>
      </c>
      <c r="N60" s="36" t="s">
        <v>485</v>
      </c>
      <c r="O60" s="36" t="s">
        <v>485</v>
      </c>
      <c r="P60" s="36" t="s">
        <v>485</v>
      </c>
      <c r="Q60" s="36" t="s">
        <v>485</v>
      </c>
      <c r="R60" s="36" t="s">
        <v>485</v>
      </c>
      <c r="S60" s="36" t="s">
        <v>485</v>
      </c>
      <c r="T60" s="36" t="s">
        <v>485</v>
      </c>
      <c r="U60" s="36" t="s">
        <v>485</v>
      </c>
      <c r="V60" s="36" t="s">
        <v>485</v>
      </c>
      <c r="W60" s="36" t="s">
        <v>485</v>
      </c>
      <c r="X60" s="36" t="s">
        <v>485</v>
      </c>
      <c r="Y60" s="36" t="s">
        <v>485</v>
      </c>
      <c r="Z60" s="36" t="s">
        <v>485</v>
      </c>
      <c r="AA60" s="36" t="s">
        <v>485</v>
      </c>
      <c r="AB60" s="36" t="str">
        <f t="shared" si="0"/>
        <v>нд</v>
      </c>
      <c r="AC60" s="163">
        <f t="shared" si="2"/>
        <v>0</v>
      </c>
    </row>
    <row r="61" spans="1:29" ht="15.75" customHeight="1" x14ac:dyDescent="0.2">
      <c r="A61" s="37" t="s">
        <v>364</v>
      </c>
      <c r="B61" s="41" t="s">
        <v>330</v>
      </c>
      <c r="C61" s="165">
        <v>0</v>
      </c>
      <c r="D61" s="165">
        <v>0</v>
      </c>
      <c r="E61" s="36" t="s">
        <v>485</v>
      </c>
      <c r="F61" s="36" t="s">
        <v>485</v>
      </c>
      <c r="G61" s="36" t="s">
        <v>485</v>
      </c>
      <c r="H61" s="36" t="str">
        <f t="shared" si="4"/>
        <v>нд</v>
      </c>
      <c r="I61" s="36" t="s">
        <v>485</v>
      </c>
      <c r="J61" s="36" t="s">
        <v>485</v>
      </c>
      <c r="K61" s="36" t="s">
        <v>485</v>
      </c>
      <c r="L61" s="36" t="s">
        <v>485</v>
      </c>
      <c r="M61" s="36" t="s">
        <v>485</v>
      </c>
      <c r="N61" s="36" t="s">
        <v>485</v>
      </c>
      <c r="O61" s="36" t="s">
        <v>485</v>
      </c>
      <c r="P61" s="36" t="s">
        <v>485</v>
      </c>
      <c r="Q61" s="36" t="s">
        <v>485</v>
      </c>
      <c r="R61" s="36" t="s">
        <v>485</v>
      </c>
      <c r="S61" s="36" t="s">
        <v>485</v>
      </c>
      <c r="T61" s="36" t="s">
        <v>485</v>
      </c>
      <c r="U61" s="36" t="s">
        <v>485</v>
      </c>
      <c r="V61" s="36" t="s">
        <v>485</v>
      </c>
      <c r="W61" s="36" t="s">
        <v>485</v>
      </c>
      <c r="X61" s="36" t="s">
        <v>485</v>
      </c>
      <c r="Y61" s="36" t="s">
        <v>485</v>
      </c>
      <c r="Z61" s="36" t="s">
        <v>485</v>
      </c>
      <c r="AA61" s="36" t="s">
        <v>485</v>
      </c>
      <c r="AB61" s="36" t="str">
        <f t="shared" si="0"/>
        <v>нд</v>
      </c>
      <c r="AC61" s="163">
        <f t="shared" si="2"/>
        <v>0</v>
      </c>
    </row>
    <row r="62" spans="1:29" ht="15.75" customHeight="1" x14ac:dyDescent="0.2">
      <c r="A62" s="37" t="s">
        <v>365</v>
      </c>
      <c r="B62" s="41" t="s">
        <v>366</v>
      </c>
      <c r="C62" s="165">
        <v>0</v>
      </c>
      <c r="D62" s="165">
        <v>0</v>
      </c>
      <c r="E62" s="36" t="s">
        <v>485</v>
      </c>
      <c r="F62" s="36" t="s">
        <v>485</v>
      </c>
      <c r="G62" s="36" t="s">
        <v>485</v>
      </c>
      <c r="H62" s="36" t="str">
        <f t="shared" si="4"/>
        <v>нд</v>
      </c>
      <c r="I62" s="36" t="s">
        <v>485</v>
      </c>
      <c r="J62" s="36" t="s">
        <v>485</v>
      </c>
      <c r="K62" s="36" t="s">
        <v>485</v>
      </c>
      <c r="L62" s="36" t="s">
        <v>485</v>
      </c>
      <c r="M62" s="36" t="s">
        <v>485</v>
      </c>
      <c r="N62" s="36" t="s">
        <v>485</v>
      </c>
      <c r="O62" s="36" t="s">
        <v>485</v>
      </c>
      <c r="P62" s="36" t="s">
        <v>485</v>
      </c>
      <c r="Q62" s="36" t="s">
        <v>485</v>
      </c>
      <c r="R62" s="36" t="s">
        <v>485</v>
      </c>
      <c r="S62" s="36" t="s">
        <v>485</v>
      </c>
      <c r="T62" s="36" t="s">
        <v>485</v>
      </c>
      <c r="U62" s="36" t="s">
        <v>485</v>
      </c>
      <c r="V62" s="36" t="s">
        <v>485</v>
      </c>
      <c r="W62" s="36" t="s">
        <v>485</v>
      </c>
      <c r="X62" s="36" t="s">
        <v>485</v>
      </c>
      <c r="Y62" s="36" t="s">
        <v>485</v>
      </c>
      <c r="Z62" s="36" t="s">
        <v>485</v>
      </c>
      <c r="AA62" s="36" t="s">
        <v>485</v>
      </c>
      <c r="AB62" s="36" t="str">
        <f t="shared" si="0"/>
        <v>нд</v>
      </c>
      <c r="AC62" s="163">
        <f t="shared" si="2"/>
        <v>0</v>
      </c>
    </row>
    <row r="63" spans="1:29" ht="15.75" customHeight="1" x14ac:dyDescent="0.2">
      <c r="A63" s="37" t="s">
        <v>367</v>
      </c>
      <c r="B63" s="41" t="s">
        <v>359</v>
      </c>
      <c r="C63" s="165">
        <v>0</v>
      </c>
      <c r="D63" s="165">
        <v>0</v>
      </c>
      <c r="E63" s="36" t="s">
        <v>485</v>
      </c>
      <c r="F63" s="36" t="s">
        <v>485</v>
      </c>
      <c r="G63" s="36" t="s">
        <v>485</v>
      </c>
      <c r="H63" s="36" t="str">
        <f t="shared" si="4"/>
        <v>нд</v>
      </c>
      <c r="I63" s="36" t="s">
        <v>485</v>
      </c>
      <c r="J63" s="36" t="s">
        <v>485</v>
      </c>
      <c r="K63" s="36" t="s">
        <v>485</v>
      </c>
      <c r="L63" s="36" t="s">
        <v>485</v>
      </c>
      <c r="M63" s="36" t="s">
        <v>485</v>
      </c>
      <c r="N63" s="36" t="s">
        <v>485</v>
      </c>
      <c r="O63" s="36" t="s">
        <v>485</v>
      </c>
      <c r="P63" s="36" t="s">
        <v>485</v>
      </c>
      <c r="Q63" s="36" t="s">
        <v>485</v>
      </c>
      <c r="R63" s="36" t="s">
        <v>485</v>
      </c>
      <c r="S63" s="36" t="s">
        <v>485</v>
      </c>
      <c r="T63" s="36" t="s">
        <v>485</v>
      </c>
      <c r="U63" s="36" t="s">
        <v>485</v>
      </c>
      <c r="V63" s="36" t="s">
        <v>485</v>
      </c>
      <c r="W63" s="36" t="s">
        <v>485</v>
      </c>
      <c r="X63" s="36" t="s">
        <v>485</v>
      </c>
      <c r="Y63" s="36" t="s">
        <v>485</v>
      </c>
      <c r="Z63" s="36" t="s">
        <v>485</v>
      </c>
      <c r="AA63" s="36" t="s">
        <v>485</v>
      </c>
      <c r="AB63" s="36" t="str">
        <f t="shared" si="0"/>
        <v>нд</v>
      </c>
      <c r="AC63" s="163">
        <f t="shared" si="2"/>
        <v>0</v>
      </c>
    </row>
  </sheetData>
  <mergeCells count="33">
    <mergeCell ref="X20:Y20"/>
    <mergeCell ref="Z20:AA20"/>
    <mergeCell ref="N20:O20"/>
    <mergeCell ref="P20:Q20"/>
    <mergeCell ref="R20:S20"/>
    <mergeCell ref="T20:U20"/>
    <mergeCell ref="V20:W20"/>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A9:AC9"/>
    <mergeCell ref="A10:AC10"/>
    <mergeCell ref="A12:AC12"/>
    <mergeCell ref="A13:AC13"/>
    <mergeCell ref="A15:AC15"/>
    <mergeCell ref="Y1:AC1"/>
    <mergeCell ref="Y2:AC2"/>
    <mergeCell ref="Y3:AC3"/>
    <mergeCell ref="A5:AC5"/>
    <mergeCell ref="A7:AC7"/>
  </mergeCells>
  <printOptions gridLines="1"/>
  <pageMargins left="0.78749999999999998" right="0.78749999999999998" top="0.78749999999999998" bottom="0.78749999999999998" header="0.51180555555555496" footer="0.51180555555555496"/>
  <pageSetup paperSize="9" firstPageNumber="0"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77"/>
  <sheetViews>
    <sheetView tabSelected="1" topLeftCell="A52" zoomScaleNormal="100" workbookViewId="0">
      <selection activeCell="C36" sqref="C36"/>
    </sheetView>
  </sheetViews>
  <sheetFormatPr defaultRowHeight="15.75" x14ac:dyDescent="0.25"/>
  <cols>
    <col min="1" max="1" width="4.85546875" style="152"/>
    <col min="2" max="2" width="72.85546875" style="14" customWidth="1"/>
    <col min="3" max="3" width="67.140625" style="14" customWidth="1"/>
    <col min="4" max="1025" width="8.42578125" style="143"/>
    <col min="1026" max="16384" width="9.140625" style="143"/>
  </cols>
  <sheetData>
    <row r="1" spans="1:3" s="4" customFormat="1" ht="15.75" customHeight="1" x14ac:dyDescent="0.25">
      <c r="A1" s="148"/>
      <c r="C1" s="5" t="s">
        <v>0</v>
      </c>
    </row>
    <row r="2" spans="1:3" s="4" customFormat="1" ht="15.75" customHeight="1" x14ac:dyDescent="0.25">
      <c r="A2" s="148"/>
      <c r="C2" s="5" t="s">
        <v>1</v>
      </c>
    </row>
    <row r="3" spans="1:3" s="4" customFormat="1" ht="15.75" customHeight="1" x14ac:dyDescent="0.25">
      <c r="A3" s="148"/>
      <c r="C3" s="5" t="s">
        <v>2</v>
      </c>
    </row>
    <row r="4" spans="1:3" s="4" customFormat="1" ht="15.75" customHeight="1" x14ac:dyDescent="0.25">
      <c r="A4" s="148"/>
      <c r="C4" s="143"/>
    </row>
    <row r="5" spans="1:3" s="4" customFormat="1" ht="15.75" customHeight="1" x14ac:dyDescent="0.25">
      <c r="A5" s="180" t="str">
        <f>'7. Паспорт отчет о закупке'!A5:AV5</f>
        <v>Год раскрытия информации: 2023</v>
      </c>
      <c r="B5" s="180"/>
      <c r="C5" s="180"/>
    </row>
    <row r="6" spans="1:3" s="4" customFormat="1" ht="15.75" customHeight="1" x14ac:dyDescent="0.25">
      <c r="A6" s="149"/>
      <c r="B6" s="143"/>
      <c r="C6" s="143"/>
    </row>
    <row r="7" spans="1:3" s="4" customFormat="1" ht="18.75" customHeight="1" x14ac:dyDescent="0.25">
      <c r="A7" s="180" t="s">
        <v>3</v>
      </c>
      <c r="B7" s="180"/>
      <c r="C7" s="180"/>
    </row>
    <row r="8" spans="1:3" s="4" customFormat="1" ht="15.75" customHeight="1" x14ac:dyDescent="0.25">
      <c r="A8" s="149"/>
      <c r="B8" s="143"/>
      <c r="C8" s="143"/>
    </row>
    <row r="9" spans="1:3" s="4" customFormat="1" ht="15.75" customHeight="1" x14ac:dyDescent="0.25">
      <c r="A9" s="182" t="str">
        <f>'7. Паспорт отчет о закупке'!A9:AV9</f>
        <v>ООО "Донская Сетевая Компания</v>
      </c>
      <c r="B9" s="182"/>
      <c r="C9" s="182"/>
    </row>
    <row r="10" spans="1:3" s="4" customFormat="1" ht="15.75" customHeight="1" x14ac:dyDescent="0.25">
      <c r="A10" s="183" t="s">
        <v>4</v>
      </c>
      <c r="B10" s="183"/>
      <c r="C10" s="183"/>
    </row>
    <row r="11" spans="1:3" s="4" customFormat="1" ht="15.75" customHeight="1" x14ac:dyDescent="0.25">
      <c r="A11" s="149"/>
      <c r="B11" s="143"/>
      <c r="C11" s="143"/>
    </row>
    <row r="12" spans="1:3" s="4" customFormat="1" ht="15.75" customHeight="1" x14ac:dyDescent="0.25">
      <c r="A12" s="182" t="str">
        <f>'7. Паспорт отчет о закупке'!A12:AV12</f>
        <v>М_0223ВЛ35</v>
      </c>
      <c r="B12" s="182"/>
      <c r="C12" s="182"/>
    </row>
    <row r="13" spans="1:3" s="4" customFormat="1" ht="15.75" customHeight="1" x14ac:dyDescent="0.25">
      <c r="A13" s="183" t="s">
        <v>5</v>
      </c>
      <c r="B13" s="183"/>
      <c r="C13" s="183"/>
    </row>
    <row r="14" spans="1:3" s="4" customFormat="1" ht="10.5" customHeight="1" x14ac:dyDescent="0.25">
      <c r="A14" s="149"/>
      <c r="B14" s="143"/>
      <c r="C14" s="143"/>
    </row>
    <row r="15" spans="1:3" s="4" customFormat="1" ht="69" customHeight="1" x14ac:dyDescent="0.25">
      <c r="A15" s="182" t="str">
        <f>'7. Паспорт отчет о закупке'!A15:AV15</f>
        <v xml:space="preserve">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(вынос участка ВЛ длиной 1,67 км с территории ЛНР и увеличение протяженности до 3,56 км) </v>
      </c>
      <c r="B15" s="182"/>
      <c r="C15" s="182"/>
    </row>
    <row r="16" spans="1:3" s="4" customFormat="1" ht="15.75" customHeight="1" x14ac:dyDescent="0.25">
      <c r="A16" s="183" t="s">
        <v>416</v>
      </c>
      <c r="B16" s="183"/>
      <c r="C16" s="183"/>
    </row>
    <row r="17" spans="1:3" s="4" customFormat="1" ht="15.75" customHeight="1" x14ac:dyDescent="0.25">
      <c r="A17" s="149"/>
      <c r="B17" s="143"/>
      <c r="C17" s="143"/>
    </row>
    <row r="18" spans="1:3" ht="36" customHeight="1" thickBot="1" x14ac:dyDescent="0.3">
      <c r="A18" s="180" t="s">
        <v>417</v>
      </c>
      <c r="B18" s="180"/>
      <c r="C18" s="180"/>
    </row>
    <row r="19" spans="1:3" ht="32.25" thickBot="1" x14ac:dyDescent="0.3">
      <c r="A19" s="150">
        <v>1</v>
      </c>
      <c r="B19" s="154" t="s">
        <v>418</v>
      </c>
      <c r="C19" s="140" t="s">
        <v>484</v>
      </c>
    </row>
    <row r="20" spans="1:3" ht="16.5" thickBot="1" x14ac:dyDescent="0.3">
      <c r="A20" s="150">
        <v>2</v>
      </c>
      <c r="B20" s="154" t="s">
        <v>419</v>
      </c>
      <c r="C20" s="141" t="s">
        <v>477</v>
      </c>
    </row>
    <row r="21" spans="1:3" ht="16.5" thickBot="1" x14ac:dyDescent="0.3">
      <c r="A21" s="150">
        <v>3</v>
      </c>
      <c r="B21" s="154" t="s">
        <v>420</v>
      </c>
      <c r="C21" s="141" t="s">
        <v>421</v>
      </c>
    </row>
    <row r="22" spans="1:3" ht="16.5" thickBot="1" x14ac:dyDescent="0.3">
      <c r="A22" s="150">
        <v>4</v>
      </c>
      <c r="B22" s="154" t="s">
        <v>422</v>
      </c>
      <c r="C22" s="144" t="s">
        <v>30</v>
      </c>
    </row>
    <row r="23" spans="1:3" ht="16.5" thickBot="1" x14ac:dyDescent="0.3">
      <c r="A23" s="150">
        <v>5</v>
      </c>
      <c r="B23" s="145" t="s">
        <v>423</v>
      </c>
      <c r="C23" s="142" t="s">
        <v>482</v>
      </c>
    </row>
    <row r="24" spans="1:3" ht="16.5" thickBot="1" x14ac:dyDescent="0.3">
      <c r="A24" s="150">
        <v>6</v>
      </c>
      <c r="B24" s="145" t="s">
        <v>424</v>
      </c>
      <c r="C24" s="161" t="s">
        <v>483</v>
      </c>
    </row>
    <row r="25" spans="1:3" ht="16.5" customHeight="1" thickBot="1" x14ac:dyDescent="0.3">
      <c r="A25" s="150">
        <v>7</v>
      </c>
      <c r="B25" s="145" t="s">
        <v>480</v>
      </c>
      <c r="C25" s="162">
        <v>29.26</v>
      </c>
    </row>
    <row r="26" spans="1:3" ht="22.5" customHeight="1" thickBot="1" x14ac:dyDescent="0.3">
      <c r="A26" s="147">
        <v>8</v>
      </c>
      <c r="B26" s="153" t="s">
        <v>425</v>
      </c>
      <c r="C26" s="153" t="s">
        <v>486</v>
      </c>
    </row>
    <row r="27" spans="1:3" ht="16.5" customHeight="1" thickBot="1" x14ac:dyDescent="0.3">
      <c r="A27" s="150">
        <v>9</v>
      </c>
      <c r="B27" s="145" t="s">
        <v>426</v>
      </c>
      <c r="C27" s="172">
        <v>3.70998378</v>
      </c>
    </row>
    <row r="28" spans="1:3" ht="16.5" thickBot="1" x14ac:dyDescent="0.3">
      <c r="A28" s="150">
        <v>10</v>
      </c>
      <c r="B28" s="145" t="s">
        <v>427</v>
      </c>
      <c r="C28" s="172">
        <v>3.70998378</v>
      </c>
    </row>
    <row r="29" spans="1:3" ht="16.5" thickBot="1" x14ac:dyDescent="0.3">
      <c r="A29" s="150">
        <v>11</v>
      </c>
      <c r="B29" s="145" t="s">
        <v>428</v>
      </c>
      <c r="C29" s="173"/>
    </row>
    <row r="30" spans="1:3" ht="32.25" thickBot="1" x14ac:dyDescent="0.3">
      <c r="A30" s="150">
        <v>12</v>
      </c>
      <c r="B30" s="145" t="s">
        <v>429</v>
      </c>
      <c r="C30" s="173"/>
    </row>
    <row r="31" spans="1:3" ht="32.25" thickBot="1" x14ac:dyDescent="0.3">
      <c r="A31" s="150"/>
      <c r="B31" s="145" t="s">
        <v>503</v>
      </c>
      <c r="C31" s="172" t="s">
        <v>504</v>
      </c>
    </row>
    <row r="32" spans="1:3" ht="16.5" thickBot="1" x14ac:dyDescent="0.3">
      <c r="A32" s="150">
        <v>13</v>
      </c>
      <c r="B32" s="145" t="s">
        <v>505</v>
      </c>
      <c r="C32" s="172">
        <v>3.70998378</v>
      </c>
    </row>
    <row r="33" spans="1:3" ht="16.5" thickBot="1" x14ac:dyDescent="0.3">
      <c r="A33" s="150">
        <v>14</v>
      </c>
      <c r="B33" s="145" t="s">
        <v>431</v>
      </c>
      <c r="C33" s="172">
        <f>C32/C25*100</f>
        <v>12.679370403280929</v>
      </c>
    </row>
    <row r="34" spans="1:3" ht="16.5" thickBot="1" x14ac:dyDescent="0.3">
      <c r="A34" s="150">
        <v>15</v>
      </c>
      <c r="B34" s="145" t="s">
        <v>432</v>
      </c>
      <c r="C34" s="174">
        <v>0</v>
      </c>
    </row>
    <row r="35" spans="1:3" ht="16.5" thickBot="1" x14ac:dyDescent="0.3">
      <c r="A35" s="150">
        <v>16</v>
      </c>
      <c r="B35" s="145" t="s">
        <v>433</v>
      </c>
      <c r="C35" s="174">
        <v>0</v>
      </c>
    </row>
    <row r="36" spans="1:3" ht="32.25" thickBot="1" x14ac:dyDescent="0.3">
      <c r="A36" s="150">
        <v>17</v>
      </c>
      <c r="B36" s="145" t="s">
        <v>434</v>
      </c>
      <c r="C36" s="144" t="s">
        <v>485</v>
      </c>
    </row>
    <row r="37" spans="1:3" ht="16.5" thickBot="1" x14ac:dyDescent="0.3">
      <c r="A37" s="150">
        <v>18</v>
      </c>
      <c r="B37" s="145" t="s">
        <v>430</v>
      </c>
      <c r="C37" s="144" t="s">
        <v>485</v>
      </c>
    </row>
    <row r="38" spans="1:3" ht="16.5" thickBot="1" x14ac:dyDescent="0.3">
      <c r="A38" s="150">
        <v>19</v>
      </c>
      <c r="B38" s="145" t="s">
        <v>431</v>
      </c>
      <c r="C38" s="144" t="s">
        <v>485</v>
      </c>
    </row>
    <row r="39" spans="1:3" ht="16.5" thickBot="1" x14ac:dyDescent="0.3">
      <c r="A39" s="150">
        <v>20</v>
      </c>
      <c r="B39" s="145" t="s">
        <v>432</v>
      </c>
      <c r="C39" s="144" t="s">
        <v>485</v>
      </c>
    </row>
    <row r="40" spans="1:3" ht="16.5" thickBot="1" x14ac:dyDescent="0.3">
      <c r="A40" s="150">
        <v>21</v>
      </c>
      <c r="B40" s="145" t="s">
        <v>433</v>
      </c>
      <c r="C40" s="144" t="s">
        <v>485</v>
      </c>
    </row>
    <row r="41" spans="1:3" ht="32.25" thickBot="1" x14ac:dyDescent="0.3">
      <c r="A41" s="150">
        <v>22</v>
      </c>
      <c r="B41" s="145" t="s">
        <v>435</v>
      </c>
      <c r="C41" s="144" t="s">
        <v>485</v>
      </c>
    </row>
    <row r="42" spans="1:3" ht="16.5" thickBot="1" x14ac:dyDescent="0.3">
      <c r="A42" s="150">
        <v>23</v>
      </c>
      <c r="B42" s="145" t="s">
        <v>430</v>
      </c>
      <c r="C42" s="144" t="s">
        <v>485</v>
      </c>
    </row>
    <row r="43" spans="1:3" ht="16.5" thickBot="1" x14ac:dyDescent="0.3">
      <c r="A43" s="150">
        <v>24</v>
      </c>
      <c r="B43" s="145" t="s">
        <v>431</v>
      </c>
      <c r="C43" s="144" t="s">
        <v>485</v>
      </c>
    </row>
    <row r="44" spans="1:3" ht="16.5" thickBot="1" x14ac:dyDescent="0.3">
      <c r="A44" s="150">
        <v>25</v>
      </c>
      <c r="B44" s="145" t="s">
        <v>432</v>
      </c>
      <c r="C44" s="144" t="s">
        <v>485</v>
      </c>
    </row>
    <row r="45" spans="1:3" ht="16.5" thickBot="1" x14ac:dyDescent="0.3">
      <c r="A45" s="150">
        <v>26</v>
      </c>
      <c r="B45" s="145" t="s">
        <v>433</v>
      </c>
      <c r="C45" s="144" t="s">
        <v>485</v>
      </c>
    </row>
    <row r="46" spans="1:3" ht="32.25" thickBot="1" x14ac:dyDescent="0.3">
      <c r="A46" s="150">
        <v>27</v>
      </c>
      <c r="B46" s="145" t="s">
        <v>436</v>
      </c>
      <c r="C46" s="144" t="s">
        <v>485</v>
      </c>
    </row>
    <row r="47" spans="1:3" ht="16.5" thickBot="1" x14ac:dyDescent="0.3">
      <c r="A47" s="150">
        <v>28</v>
      </c>
      <c r="B47" s="145" t="s">
        <v>428</v>
      </c>
      <c r="C47" s="144" t="s">
        <v>485</v>
      </c>
    </row>
    <row r="48" spans="1:3" ht="16.5" thickBot="1" x14ac:dyDescent="0.3">
      <c r="A48" s="150">
        <v>29</v>
      </c>
      <c r="B48" s="145" t="s">
        <v>437</v>
      </c>
      <c r="C48" s="144" t="s">
        <v>485</v>
      </c>
    </row>
    <row r="49" spans="1:3" ht="16.5" thickBot="1" x14ac:dyDescent="0.3">
      <c r="A49" s="151">
        <v>30</v>
      </c>
      <c r="B49" s="145" t="s">
        <v>438</v>
      </c>
      <c r="C49" s="144" t="s">
        <v>485</v>
      </c>
    </row>
    <row r="50" spans="1:3" ht="16.5" thickBot="1" x14ac:dyDescent="0.3">
      <c r="A50" s="151">
        <v>31</v>
      </c>
      <c r="B50" s="145" t="s">
        <v>439</v>
      </c>
      <c r="C50" s="144" t="s">
        <v>485</v>
      </c>
    </row>
    <row r="51" spans="1:3" ht="16.5" thickBot="1" x14ac:dyDescent="0.3">
      <c r="A51" s="151">
        <v>32</v>
      </c>
      <c r="B51" s="145" t="s">
        <v>440</v>
      </c>
      <c r="C51" s="144" t="s">
        <v>485</v>
      </c>
    </row>
    <row r="52" spans="1:3" ht="16.5" thickBot="1" x14ac:dyDescent="0.3">
      <c r="A52" s="151">
        <v>33</v>
      </c>
      <c r="B52" s="145" t="s">
        <v>441</v>
      </c>
      <c r="C52" s="144" t="s">
        <v>485</v>
      </c>
    </row>
    <row r="53" spans="1:3" ht="16.5" thickBot="1" x14ac:dyDescent="0.3">
      <c r="A53" s="151">
        <v>34</v>
      </c>
      <c r="B53" s="145" t="s">
        <v>442</v>
      </c>
      <c r="C53" s="144" t="s">
        <v>485</v>
      </c>
    </row>
    <row r="54" spans="1:3" ht="16.5" thickBot="1" x14ac:dyDescent="0.3">
      <c r="A54" s="151">
        <v>35</v>
      </c>
      <c r="B54" s="145" t="s">
        <v>443</v>
      </c>
      <c r="C54" s="144" t="s">
        <v>485</v>
      </c>
    </row>
    <row r="55" spans="1:3" ht="16.5" thickBot="1" x14ac:dyDescent="0.3">
      <c r="A55" s="151">
        <v>36</v>
      </c>
      <c r="B55" s="145" t="s">
        <v>444</v>
      </c>
      <c r="C55" s="144"/>
    </row>
    <row r="56" spans="1:3" ht="16.5" thickBot="1" x14ac:dyDescent="0.3">
      <c r="A56" s="151">
        <v>37</v>
      </c>
      <c r="B56" s="145" t="s">
        <v>445</v>
      </c>
      <c r="C56" s="144" t="s">
        <v>485</v>
      </c>
    </row>
    <row r="57" spans="1:3" ht="30" customHeight="1" thickBot="1" x14ac:dyDescent="0.3">
      <c r="A57" s="151">
        <v>38</v>
      </c>
      <c r="B57" s="145" t="s">
        <v>446</v>
      </c>
      <c r="C57" s="144" t="s">
        <v>503</v>
      </c>
    </row>
    <row r="58" spans="1:3" ht="16.5" thickBot="1" x14ac:dyDescent="0.3">
      <c r="A58" s="151">
        <v>39</v>
      </c>
      <c r="B58" s="145" t="s">
        <v>447</v>
      </c>
      <c r="C58" s="144" t="s">
        <v>485</v>
      </c>
    </row>
    <row r="59" spans="1:3" ht="16.5" thickBot="1" x14ac:dyDescent="0.3">
      <c r="A59" s="151">
        <v>40</v>
      </c>
      <c r="B59" s="145" t="s">
        <v>448</v>
      </c>
      <c r="C59" s="144" t="s">
        <v>485</v>
      </c>
    </row>
    <row r="60" spans="1:3" ht="16.5" thickBot="1" x14ac:dyDescent="0.3">
      <c r="A60" s="151">
        <v>41</v>
      </c>
      <c r="B60" s="145" t="s">
        <v>449</v>
      </c>
      <c r="C60" s="144" t="s">
        <v>485</v>
      </c>
    </row>
    <row r="61" spans="1:3" ht="32.25" thickBot="1" x14ac:dyDescent="0.3">
      <c r="A61" s="151">
        <v>42</v>
      </c>
      <c r="B61" s="145" t="s">
        <v>450</v>
      </c>
      <c r="C61" s="144" t="s">
        <v>485</v>
      </c>
    </row>
    <row r="62" spans="1:3" ht="32.25" thickBot="1" x14ac:dyDescent="0.3">
      <c r="A62" s="151">
        <v>43</v>
      </c>
      <c r="B62" s="145" t="s">
        <v>451</v>
      </c>
      <c r="C62" s="144" t="s">
        <v>485</v>
      </c>
    </row>
    <row r="63" spans="1:3" ht="16.5" thickBot="1" x14ac:dyDescent="0.3">
      <c r="A63" s="151">
        <v>44</v>
      </c>
      <c r="B63" s="145" t="s">
        <v>428</v>
      </c>
      <c r="C63" s="144" t="s">
        <v>485</v>
      </c>
    </row>
    <row r="64" spans="1:3" ht="16.5" thickBot="1" x14ac:dyDescent="0.3">
      <c r="A64" s="151">
        <v>45</v>
      </c>
      <c r="B64" s="145" t="s">
        <v>452</v>
      </c>
      <c r="C64" s="144" t="s">
        <v>485</v>
      </c>
    </row>
    <row r="65" spans="1:3" ht="16.5" thickBot="1" x14ac:dyDescent="0.3">
      <c r="A65" s="151">
        <v>46</v>
      </c>
      <c r="B65" s="145" t="s">
        <v>453</v>
      </c>
      <c r="C65" s="144" t="s">
        <v>485</v>
      </c>
    </row>
    <row r="66" spans="1:3" ht="16.5" thickBot="1" x14ac:dyDescent="0.3">
      <c r="A66" s="151">
        <v>47</v>
      </c>
      <c r="B66" s="153" t="s">
        <v>454</v>
      </c>
      <c r="C66" s="144" t="s">
        <v>485</v>
      </c>
    </row>
    <row r="67" spans="1:3" ht="16.5" thickBot="1" x14ac:dyDescent="0.3">
      <c r="A67" s="151">
        <v>48</v>
      </c>
      <c r="B67" s="145" t="s">
        <v>455</v>
      </c>
      <c r="C67" s="144" t="s">
        <v>485</v>
      </c>
    </row>
    <row r="68" spans="1:3" ht="16.5" thickBot="1" x14ac:dyDescent="0.3">
      <c r="A68" s="151">
        <v>49</v>
      </c>
      <c r="B68" s="145" t="s">
        <v>456</v>
      </c>
      <c r="C68" s="144" t="s">
        <v>485</v>
      </c>
    </row>
    <row r="69" spans="1:3" ht="16.5" thickBot="1" x14ac:dyDescent="0.3">
      <c r="A69" s="151">
        <v>50</v>
      </c>
      <c r="B69" s="145" t="s">
        <v>457</v>
      </c>
      <c r="C69" s="144" t="s">
        <v>485</v>
      </c>
    </row>
    <row r="70" spans="1:3" ht="16.5" thickBot="1" x14ac:dyDescent="0.3">
      <c r="A70" s="151">
        <v>51</v>
      </c>
      <c r="B70" s="145" t="s">
        <v>458</v>
      </c>
      <c r="C70" s="144" t="s">
        <v>485</v>
      </c>
    </row>
    <row r="71" spans="1:3" ht="16.5" thickBot="1" x14ac:dyDescent="0.3">
      <c r="A71" s="151">
        <v>52</v>
      </c>
      <c r="B71" s="153" t="s">
        <v>459</v>
      </c>
      <c r="C71" s="144" t="s">
        <v>30</v>
      </c>
    </row>
    <row r="72" spans="1:3" ht="32.25" thickBot="1" x14ac:dyDescent="0.3">
      <c r="A72" s="151">
        <v>53</v>
      </c>
      <c r="B72" s="145" t="s">
        <v>460</v>
      </c>
      <c r="C72" s="144" t="s">
        <v>485</v>
      </c>
    </row>
    <row r="73" spans="1:3" ht="16.5" thickBot="1" x14ac:dyDescent="0.3">
      <c r="A73" s="151">
        <v>54</v>
      </c>
      <c r="B73" s="145" t="s">
        <v>461</v>
      </c>
      <c r="C73" s="144" t="s">
        <v>485</v>
      </c>
    </row>
    <row r="74" spans="1:3" ht="16.5" thickBot="1" x14ac:dyDescent="0.3">
      <c r="A74" s="151">
        <v>55</v>
      </c>
      <c r="B74" s="145" t="s">
        <v>462</v>
      </c>
      <c r="C74" s="144" t="s">
        <v>485</v>
      </c>
    </row>
    <row r="75" spans="1:3" ht="16.5" thickBot="1" x14ac:dyDescent="0.3">
      <c r="A75" s="151">
        <v>56</v>
      </c>
      <c r="B75" s="145" t="s">
        <v>463</v>
      </c>
      <c r="C75" s="144" t="s">
        <v>485</v>
      </c>
    </row>
    <row r="76" spans="1:3" ht="16.5" thickBot="1" x14ac:dyDescent="0.3">
      <c r="A76" s="151">
        <v>57</v>
      </c>
      <c r="B76" s="145" t="s">
        <v>464</v>
      </c>
      <c r="C76" s="144" t="s">
        <v>485</v>
      </c>
    </row>
    <row r="77" spans="1:3" ht="16.5" thickBot="1" x14ac:dyDescent="0.3">
      <c r="A77" s="151">
        <v>58</v>
      </c>
      <c r="B77" s="146" t="s">
        <v>465</v>
      </c>
      <c r="C77" s="144" t="s">
        <v>485</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4"/>
  <sheetViews>
    <sheetView topLeftCell="AE1" zoomScale="86" zoomScaleNormal="86" workbookViewId="0">
      <selection activeCell="AB23" sqref="AB23"/>
    </sheetView>
  </sheetViews>
  <sheetFormatPr defaultRowHeight="15" x14ac:dyDescent="0.2"/>
  <cols>
    <col min="1" max="1" width="6.85546875" style="2"/>
    <col min="2" max="2" width="37.7109375" style="2"/>
    <col min="3" max="3" width="20.28515625" style="2"/>
    <col min="4" max="4" width="15.85546875" style="2"/>
    <col min="5" max="12" width="8.42578125" style="2"/>
    <col min="13" max="13" width="17.85546875" style="2" customWidth="1"/>
    <col min="14" max="14" width="17.140625" style="2" customWidth="1"/>
    <col min="15" max="15" width="16.5703125" style="2" customWidth="1"/>
    <col min="16" max="16" width="16.7109375" style="2"/>
    <col min="17" max="17" width="16.42578125" style="2"/>
    <col min="18" max="18" width="15.5703125" style="2" customWidth="1"/>
    <col min="19" max="19" width="10.42578125" style="2" customWidth="1"/>
    <col min="20" max="20" width="10" style="2" customWidth="1"/>
    <col min="21" max="22" width="8.42578125" style="2"/>
    <col min="23" max="23" width="17.7109375" style="2" customWidth="1"/>
    <col min="24" max="24" width="16.42578125" style="2"/>
    <col min="25" max="25" width="19.140625" style="2" customWidth="1"/>
    <col min="26" max="26" width="8.42578125" style="2"/>
    <col min="27" max="27" width="16.42578125" style="2"/>
    <col min="28" max="28" width="17.42578125" style="2" customWidth="1"/>
    <col min="29" max="29" width="20" style="2" customWidth="1"/>
    <col min="30" max="30" width="16.42578125" style="2"/>
    <col min="31" max="31" width="19.140625" style="2"/>
    <col min="32" max="32" width="13" style="2" customWidth="1"/>
    <col min="33" max="33" width="12.7109375" style="2" customWidth="1"/>
    <col min="34" max="35" width="11.42578125" style="2"/>
    <col min="36" max="36" width="12.5703125" style="2"/>
    <col min="37" max="37" width="16.28515625" style="2" customWidth="1"/>
    <col min="38" max="38" width="13.85546875" style="2" customWidth="1"/>
    <col min="39" max="39" width="17.42578125" style="2"/>
    <col min="40" max="43" width="11.42578125" style="2"/>
    <col min="44" max="47" width="19" style="2"/>
    <col min="48" max="48" width="15.5703125" style="2"/>
    <col min="49" max="1025" width="8.42578125"/>
  </cols>
  <sheetData>
    <row r="1" spans="1:48" s="4" customFormat="1" ht="15.75" customHeight="1" x14ac:dyDescent="0.25">
      <c r="AS1" s="186" t="s">
        <v>0</v>
      </c>
      <c r="AT1" s="186"/>
      <c r="AU1" s="186"/>
      <c r="AV1" s="186"/>
    </row>
    <row r="2" spans="1:48" s="4" customFormat="1" ht="15.75" customHeight="1" x14ac:dyDescent="0.25">
      <c r="AS2" s="186" t="s">
        <v>1</v>
      </c>
      <c r="AT2" s="186"/>
      <c r="AU2" s="186"/>
      <c r="AV2" s="186"/>
    </row>
    <row r="3" spans="1:48" s="4" customFormat="1" ht="15.75" customHeight="1" x14ac:dyDescent="0.25">
      <c r="AS3" s="186" t="s">
        <v>2</v>
      </c>
      <c r="AT3" s="186"/>
      <c r="AU3" s="186"/>
      <c r="AV3" s="186"/>
    </row>
    <row r="4" spans="1:48" s="4" customFormat="1" ht="15.75" customHeight="1" x14ac:dyDescent="0.25">
      <c r="AS4"/>
      <c r="AT4"/>
      <c r="AU4"/>
      <c r="AV4"/>
    </row>
    <row r="5" spans="1:48" s="4" customFormat="1" ht="15.75" customHeight="1" x14ac:dyDescent="0.25">
      <c r="A5" s="180" t="str">
        <f>'6.1 Паспорт сетевой график'!A5:J5</f>
        <v>Год раскрытия информации: 2023</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c r="AS5" s="180"/>
      <c r="AT5" s="180"/>
      <c r="AU5" s="180"/>
      <c r="AV5" s="180"/>
    </row>
    <row r="6" spans="1:48" s="4" customFormat="1" ht="15.75" customHeight="1" x14ac:dyDescent="0.25">
      <c r="A6"/>
      <c r="B6"/>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row>
    <row r="7" spans="1:48" s="4" customFormat="1" ht="18.75" customHeight="1" x14ac:dyDescent="0.3">
      <c r="A7" s="181" t="s">
        <v>3</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row>
    <row r="8" spans="1:48" s="4" customFormat="1" ht="15.75" customHeight="1" x14ac:dyDescent="0.25">
      <c r="A8"/>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row>
    <row r="9" spans="1:48" s="4" customFormat="1" ht="15.75" customHeight="1" x14ac:dyDescent="0.25">
      <c r="A9" s="182" t="str">
        <f>'6.2 Паспорт фин осв ввод'!A9:AC9</f>
        <v>ООО "Донская Сетевая Компания</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c r="AS9" s="182"/>
      <c r="AT9" s="182"/>
      <c r="AU9" s="182"/>
      <c r="AV9" s="182"/>
    </row>
    <row r="10" spans="1:48" s="4" customFormat="1" ht="15.75" customHeight="1" x14ac:dyDescent="0.25">
      <c r="A10" s="183" t="s">
        <v>4</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row>
    <row r="11" spans="1:48" s="4" customFormat="1" ht="15.75" customHeight="1" x14ac:dyDescent="0.25">
      <c r="A11"/>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s="4" customFormat="1" ht="15.75" customHeight="1" x14ac:dyDescent="0.25">
      <c r="A12" s="182" t="str">
        <f>'6.2 Паспорт фин осв ввод'!A12:AC12</f>
        <v>М_0223ВЛ35</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row>
    <row r="13" spans="1:48" s="4" customFormat="1" ht="15.75" customHeight="1" x14ac:dyDescent="0.25">
      <c r="A13" s="183" t="s">
        <v>5</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row>
    <row r="14" spans="1:48" s="4" customFormat="1" ht="15.75" customHeight="1" x14ac:dyDescent="0.25">
      <c r="A14"/>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s="4" customFormat="1" ht="15.75" customHeight="1" x14ac:dyDescent="0.25">
      <c r="A15" s="182" t="str">
        <f>'6.2 Паспорт фин осв ввод'!A15:AC15</f>
        <v xml:space="preserve">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(вынос участка ВЛ длиной 1,67 км с территории ЛНР и увеличение протяженности до 3,56 км) </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row>
    <row r="16" spans="1:48" s="4" customFormat="1" ht="15.75" customHeight="1" x14ac:dyDescent="0.25">
      <c r="A16" s="183" t="s">
        <v>6</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row>
    <row r="17" spans="1:48" s="4" customFormat="1" ht="15.75" customHeight="1" x14ac:dyDescent="0.25">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1:48" ht="15.75" customHeight="1" x14ac:dyDescent="0.2">
      <c r="A18" s="208" t="s">
        <v>368</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c r="AS18" s="208"/>
      <c r="AT18" s="208"/>
      <c r="AU18" s="208"/>
      <c r="AV18" s="208"/>
    </row>
    <row r="19" spans="1:48" ht="70.349999999999994" customHeight="1" x14ac:dyDescent="0.2">
      <c r="A19" s="189" t="s">
        <v>369</v>
      </c>
      <c r="B19" s="206" t="s">
        <v>370</v>
      </c>
      <c r="C19" s="189" t="s">
        <v>371</v>
      </c>
      <c r="D19" s="189" t="s">
        <v>372</v>
      </c>
      <c r="E19" s="189" t="s">
        <v>373</v>
      </c>
      <c r="F19" s="189"/>
      <c r="G19" s="189"/>
      <c r="H19" s="189"/>
      <c r="I19" s="189"/>
      <c r="J19" s="189"/>
      <c r="K19" s="189"/>
      <c r="L19" s="189"/>
      <c r="M19" s="189" t="s">
        <v>374</v>
      </c>
      <c r="N19" s="189" t="s">
        <v>375</v>
      </c>
      <c r="O19" s="189" t="s">
        <v>376</v>
      </c>
      <c r="P19" s="189" t="s">
        <v>377</v>
      </c>
      <c r="Q19" s="189" t="s">
        <v>378</v>
      </c>
      <c r="R19" s="189" t="s">
        <v>379</v>
      </c>
      <c r="S19" s="189" t="s">
        <v>380</v>
      </c>
      <c r="T19" s="189"/>
      <c r="U19" s="209" t="s">
        <v>381</v>
      </c>
      <c r="V19" s="209" t="s">
        <v>382</v>
      </c>
      <c r="W19" s="189" t="s">
        <v>383</v>
      </c>
      <c r="X19" s="189" t="s">
        <v>384</v>
      </c>
      <c r="Y19" s="189" t="s">
        <v>385</v>
      </c>
      <c r="Z19" s="209" t="s">
        <v>386</v>
      </c>
      <c r="AA19" s="189" t="s">
        <v>387</v>
      </c>
      <c r="AB19" s="189" t="s">
        <v>388</v>
      </c>
      <c r="AC19" s="189" t="s">
        <v>389</v>
      </c>
      <c r="AD19" s="189" t="s">
        <v>390</v>
      </c>
      <c r="AE19" s="189" t="s">
        <v>391</v>
      </c>
      <c r="AF19" s="189" t="s">
        <v>392</v>
      </c>
      <c r="AG19" s="189"/>
      <c r="AH19" s="189"/>
      <c r="AI19" s="189"/>
      <c r="AJ19" s="189"/>
      <c r="AK19" s="189"/>
      <c r="AL19" s="189" t="s">
        <v>393</v>
      </c>
      <c r="AM19" s="189"/>
      <c r="AN19" s="189"/>
      <c r="AO19" s="189"/>
      <c r="AP19" s="189" t="s">
        <v>394</v>
      </c>
      <c r="AQ19" s="189"/>
      <c r="AR19" s="189" t="s">
        <v>395</v>
      </c>
      <c r="AS19" s="189" t="s">
        <v>396</v>
      </c>
      <c r="AT19" s="189" t="s">
        <v>397</v>
      </c>
      <c r="AU19" s="189" t="s">
        <v>398</v>
      </c>
      <c r="AV19" s="189" t="s">
        <v>399</v>
      </c>
    </row>
    <row r="20" spans="1:48" ht="70.349999999999994" customHeight="1" x14ac:dyDescent="0.2">
      <c r="A20" s="189"/>
      <c r="B20" s="206"/>
      <c r="C20" s="189"/>
      <c r="D20" s="189"/>
      <c r="E20" s="209" t="s">
        <v>400</v>
      </c>
      <c r="F20" s="209" t="s">
        <v>351</v>
      </c>
      <c r="G20" s="209" t="s">
        <v>353</v>
      </c>
      <c r="H20" s="209" t="s">
        <v>355</v>
      </c>
      <c r="I20" s="209" t="s">
        <v>401</v>
      </c>
      <c r="J20" s="209" t="s">
        <v>402</v>
      </c>
      <c r="K20" s="209" t="s">
        <v>403</v>
      </c>
      <c r="L20" s="209" t="s">
        <v>158</v>
      </c>
      <c r="M20" s="189"/>
      <c r="N20" s="189"/>
      <c r="O20" s="189"/>
      <c r="P20" s="189"/>
      <c r="Q20" s="189"/>
      <c r="R20" s="189"/>
      <c r="S20" s="189" t="s">
        <v>232</v>
      </c>
      <c r="T20" s="189" t="s">
        <v>404</v>
      </c>
      <c r="U20" s="209"/>
      <c r="V20" s="209"/>
      <c r="W20" s="189"/>
      <c r="X20" s="189"/>
      <c r="Y20" s="189"/>
      <c r="Z20" s="209"/>
      <c r="AA20" s="189"/>
      <c r="AB20" s="189"/>
      <c r="AC20" s="189"/>
      <c r="AD20" s="189"/>
      <c r="AE20" s="189"/>
      <c r="AF20" s="189" t="s">
        <v>405</v>
      </c>
      <c r="AG20" s="189"/>
      <c r="AH20" s="189" t="s">
        <v>406</v>
      </c>
      <c r="AI20" s="189"/>
      <c r="AJ20" s="189" t="s">
        <v>407</v>
      </c>
      <c r="AK20" s="189" t="s">
        <v>408</v>
      </c>
      <c r="AL20" s="189" t="s">
        <v>409</v>
      </c>
      <c r="AM20" s="189" t="s">
        <v>410</v>
      </c>
      <c r="AN20" s="189" t="s">
        <v>411</v>
      </c>
      <c r="AO20" s="189" t="s">
        <v>412</v>
      </c>
      <c r="AP20" s="189" t="s">
        <v>413</v>
      </c>
      <c r="AQ20" s="189" t="s">
        <v>404</v>
      </c>
      <c r="AR20" s="189"/>
      <c r="AS20" s="189"/>
      <c r="AT20" s="189"/>
      <c r="AU20" s="189"/>
      <c r="AV20" s="189"/>
    </row>
    <row r="21" spans="1:48" ht="70.349999999999994" customHeight="1" x14ac:dyDescent="0.2">
      <c r="A21" s="189"/>
      <c r="B21" s="206"/>
      <c r="C21" s="189"/>
      <c r="D21" s="189"/>
      <c r="E21" s="209"/>
      <c r="F21" s="209"/>
      <c r="G21" s="209"/>
      <c r="H21" s="209"/>
      <c r="I21" s="209"/>
      <c r="J21" s="209"/>
      <c r="K21" s="209"/>
      <c r="L21" s="209"/>
      <c r="M21" s="189"/>
      <c r="N21" s="189"/>
      <c r="O21" s="189"/>
      <c r="P21" s="189"/>
      <c r="Q21" s="189"/>
      <c r="R21" s="189"/>
      <c r="S21" s="189"/>
      <c r="T21" s="189"/>
      <c r="U21" s="209"/>
      <c r="V21" s="209"/>
      <c r="W21" s="189"/>
      <c r="X21" s="189"/>
      <c r="Y21" s="189"/>
      <c r="Z21" s="209"/>
      <c r="AA21" s="189"/>
      <c r="AB21" s="189"/>
      <c r="AC21" s="189"/>
      <c r="AD21" s="189"/>
      <c r="AE21" s="189"/>
      <c r="AF21" s="10" t="s">
        <v>414</v>
      </c>
      <c r="AG21" s="10" t="s">
        <v>415</v>
      </c>
      <c r="AH21" s="10" t="s">
        <v>232</v>
      </c>
      <c r="AI21" s="10" t="s">
        <v>404</v>
      </c>
      <c r="AJ21" s="189"/>
      <c r="AK21" s="189"/>
      <c r="AL21" s="189"/>
      <c r="AM21" s="189"/>
      <c r="AN21" s="189"/>
      <c r="AO21" s="189"/>
      <c r="AP21" s="189"/>
      <c r="AQ21" s="189"/>
      <c r="AR21" s="189"/>
      <c r="AS21" s="189"/>
      <c r="AT21" s="189"/>
      <c r="AU21" s="189"/>
      <c r="AV21" s="189"/>
    </row>
    <row r="22" spans="1:48" ht="15.75" customHeight="1" x14ac:dyDescent="0.2">
      <c r="A22" s="7">
        <v>1</v>
      </c>
      <c r="B22" s="7">
        <v>2</v>
      </c>
      <c r="C22" s="7">
        <v>4</v>
      </c>
      <c r="D22" s="7">
        <v>5</v>
      </c>
      <c r="E22" s="7">
        <v>6</v>
      </c>
      <c r="F22" s="7">
        <v>7</v>
      </c>
      <c r="G22" s="7">
        <v>8</v>
      </c>
      <c r="H22" s="7">
        <v>9</v>
      </c>
      <c r="I22" s="7">
        <v>10</v>
      </c>
      <c r="J22" s="7">
        <v>11</v>
      </c>
      <c r="K22" s="7">
        <v>12</v>
      </c>
      <c r="L22" s="7">
        <v>13</v>
      </c>
      <c r="M22" s="7">
        <v>14</v>
      </c>
      <c r="N22" s="7">
        <v>15</v>
      </c>
      <c r="O22" s="7">
        <v>16</v>
      </c>
      <c r="P22" s="7">
        <v>17</v>
      </c>
      <c r="Q22" s="7">
        <v>18</v>
      </c>
      <c r="R22" s="7">
        <v>19</v>
      </c>
      <c r="S22" s="7">
        <v>20</v>
      </c>
      <c r="T22" s="7">
        <v>21</v>
      </c>
      <c r="U22" s="7">
        <v>22</v>
      </c>
      <c r="V22" s="7">
        <v>23</v>
      </c>
      <c r="W22" s="7">
        <v>24</v>
      </c>
      <c r="X22" s="7">
        <v>25</v>
      </c>
      <c r="Y22" s="7">
        <v>26</v>
      </c>
      <c r="Z22" s="7">
        <v>27</v>
      </c>
      <c r="AA22" s="7">
        <v>28</v>
      </c>
      <c r="AB22" s="7">
        <v>29</v>
      </c>
      <c r="AC22" s="7">
        <v>30</v>
      </c>
      <c r="AD22" s="7">
        <v>31</v>
      </c>
      <c r="AE22" s="7">
        <v>32</v>
      </c>
      <c r="AF22" s="7">
        <v>33</v>
      </c>
      <c r="AG22" s="7">
        <v>34</v>
      </c>
      <c r="AH22" s="7">
        <v>35</v>
      </c>
      <c r="AI22" s="7">
        <v>36</v>
      </c>
      <c r="AJ22" s="7">
        <v>37</v>
      </c>
      <c r="AK22" s="7">
        <v>38</v>
      </c>
      <c r="AL22" s="7">
        <v>39</v>
      </c>
      <c r="AM22" s="7">
        <v>40</v>
      </c>
      <c r="AN22" s="7">
        <v>41</v>
      </c>
      <c r="AO22" s="7">
        <v>42</v>
      </c>
      <c r="AP22" s="7">
        <v>43</v>
      </c>
      <c r="AQ22" s="7">
        <v>44</v>
      </c>
      <c r="AR22" s="7">
        <v>45</v>
      </c>
      <c r="AS22" s="7">
        <v>46</v>
      </c>
      <c r="AT22" s="7">
        <v>47</v>
      </c>
      <c r="AU22" s="7">
        <v>48</v>
      </c>
      <c r="AV22" s="7">
        <v>49</v>
      </c>
    </row>
    <row r="23" spans="1:48" ht="121.5" customHeight="1" x14ac:dyDescent="0.2">
      <c r="A23" s="7">
        <v>1</v>
      </c>
      <c r="B23" s="6" t="str">
        <f>A9</f>
        <v>ООО "Донская Сетевая Компания</v>
      </c>
      <c r="C23" s="6" t="s">
        <v>509</v>
      </c>
      <c r="D23" s="38" t="s">
        <v>475</v>
      </c>
      <c r="E23" s="6">
        <v>1</v>
      </c>
      <c r="F23" s="6">
        <v>0</v>
      </c>
      <c r="G23" s="6">
        <v>0</v>
      </c>
      <c r="H23" s="6">
        <v>0</v>
      </c>
      <c r="I23" s="6">
        <v>3.56</v>
      </c>
      <c r="J23" s="6">
        <v>0</v>
      </c>
      <c r="K23" s="6">
        <f>L23</f>
        <v>0</v>
      </c>
      <c r="L23" s="6">
        <v>0</v>
      </c>
      <c r="M23" s="167" t="s">
        <v>510</v>
      </c>
      <c r="N23" s="167" t="s">
        <v>510</v>
      </c>
      <c r="O23" s="39" t="s">
        <v>506</v>
      </c>
      <c r="P23" s="39" t="s">
        <v>485</v>
      </c>
      <c r="Q23" s="39" t="s">
        <v>507</v>
      </c>
      <c r="R23" s="39" t="s">
        <v>485</v>
      </c>
      <c r="S23" s="39" t="s">
        <v>508</v>
      </c>
      <c r="T23" s="167" t="s">
        <v>508</v>
      </c>
      <c r="U23" s="39"/>
      <c r="V23" s="39">
        <v>2</v>
      </c>
      <c r="W23" s="39" t="s">
        <v>511</v>
      </c>
      <c r="X23" s="175">
        <v>3091.6531500000001</v>
      </c>
      <c r="Y23" s="178" t="s">
        <v>513</v>
      </c>
      <c r="Z23" s="169" t="s">
        <v>485</v>
      </c>
      <c r="AA23" s="39" t="s">
        <v>485</v>
      </c>
      <c r="AB23" s="175">
        <v>3091.6531500000001</v>
      </c>
      <c r="AC23" s="169" t="s">
        <v>511</v>
      </c>
      <c r="AD23" s="175">
        <v>3709.98378</v>
      </c>
      <c r="AE23" s="175">
        <v>3709.98378</v>
      </c>
      <c r="AF23" s="176">
        <v>32312066381</v>
      </c>
      <c r="AG23" s="177" t="s">
        <v>512</v>
      </c>
      <c r="AH23" s="170">
        <v>44953</v>
      </c>
      <c r="AI23" s="170">
        <v>44953</v>
      </c>
      <c r="AJ23" s="170">
        <v>44963</v>
      </c>
      <c r="AK23" s="170">
        <v>44963</v>
      </c>
      <c r="AL23" s="178" t="s">
        <v>485</v>
      </c>
      <c r="AM23" s="39" t="s">
        <v>485</v>
      </c>
      <c r="AN23" s="39" t="s">
        <v>485</v>
      </c>
      <c r="AO23" s="39" t="s">
        <v>485</v>
      </c>
      <c r="AP23" s="170">
        <v>44984</v>
      </c>
      <c r="AQ23" s="170">
        <v>44984</v>
      </c>
      <c r="AR23" s="39" t="s">
        <v>485</v>
      </c>
      <c r="AS23" s="170">
        <v>44984</v>
      </c>
      <c r="AT23" s="170">
        <v>45170</v>
      </c>
      <c r="AU23" s="39" t="s">
        <v>485</v>
      </c>
      <c r="AV23" s="39" t="s">
        <v>485</v>
      </c>
    </row>
    <row r="24" spans="1:48" ht="15.75" x14ac:dyDescent="0.25">
      <c r="Y24" s="179"/>
    </row>
  </sheetData>
  <mergeCells count="63">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 ref="AL19:AO19"/>
    <mergeCell ref="AP19:AQ19"/>
    <mergeCell ref="AR19:AR21"/>
    <mergeCell ref="AS19:AS21"/>
    <mergeCell ref="AT19:AT21"/>
    <mergeCell ref="AL20:AL21"/>
    <mergeCell ref="AM20:AM21"/>
    <mergeCell ref="AN20:AN21"/>
    <mergeCell ref="AO20:AO21"/>
    <mergeCell ref="AP20:AP21"/>
    <mergeCell ref="AQ20:AQ21"/>
    <mergeCell ref="AB19:AB21"/>
    <mergeCell ref="AC19:AC21"/>
    <mergeCell ref="AD19:AD21"/>
    <mergeCell ref="AE19:AE21"/>
    <mergeCell ref="AF19:AK19"/>
    <mergeCell ref="W19:W21"/>
    <mergeCell ref="X19:X21"/>
    <mergeCell ref="Y19:Y21"/>
    <mergeCell ref="Z19:Z21"/>
    <mergeCell ref="AA19:AA21"/>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A9:AV9"/>
    <mergeCell ref="A10:AV10"/>
    <mergeCell ref="A12:AV12"/>
    <mergeCell ref="A13:AV13"/>
    <mergeCell ref="A15:AV15"/>
    <mergeCell ref="AS1:AV1"/>
    <mergeCell ref="AS2:AV2"/>
    <mergeCell ref="AS3:AV3"/>
    <mergeCell ref="A5:AV5"/>
    <mergeCell ref="A7:AV7"/>
  </mergeCells>
  <hyperlinks>
    <hyperlink ref="AG23" r:id="rId1" xr:uid="{5FDE811C-F731-4754-8B9E-B271D0A3FE21}"/>
  </hyperlinks>
  <printOptions gridLines="1"/>
  <pageMargins left="0.78749999999999998" right="0.78749999999999998" top="0.78749999999999998" bottom="0.78749999999999998" header="0.51180555555555496" footer="0.51180555555555496"/>
  <pageSetup paperSize="9" firstPageNumber="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23"/>
  <sheetViews>
    <sheetView zoomScale="70" zoomScaleNormal="70" workbookViewId="0">
      <selection activeCell="A14" sqref="A14:S14"/>
    </sheetView>
  </sheetViews>
  <sheetFormatPr defaultRowHeight="15" x14ac:dyDescent="0.2"/>
  <cols>
    <col min="1" max="1" width="5.85546875" style="9"/>
    <col min="2" max="2" width="35.42578125" style="3"/>
    <col min="3" max="3" width="26.5703125" style="3"/>
    <col min="4" max="4" width="17.28515625" style="3"/>
    <col min="5" max="6" width="42.7109375" style="3"/>
    <col min="7" max="7" width="47.5703125" style="3"/>
    <col min="8" max="8" width="17.140625" style="3"/>
    <col min="9" max="9" width="17.28515625" style="3"/>
    <col min="10" max="10" width="16.85546875" style="3"/>
    <col min="11" max="11" width="15.140625" style="3"/>
    <col min="12" max="12" width="14.7109375" style="3"/>
    <col min="13" max="13" width="17.5703125" style="3"/>
    <col min="14" max="14" width="19.85546875" style="3"/>
    <col min="15" max="15" width="18.28515625" style="3"/>
    <col min="16" max="16" width="17.85546875" style="3"/>
    <col min="17" max="17" width="48.42578125" style="3"/>
    <col min="18" max="18" width="24.85546875" style="3"/>
    <col min="19" max="19" width="31.7109375" style="3"/>
    <col min="20" max="1025" width="8.42578125"/>
  </cols>
  <sheetData>
    <row r="1" spans="1:19" s="4" customFormat="1" ht="15.75" customHeight="1" x14ac:dyDescent="0.25">
      <c r="R1" s="186" t="s">
        <v>0</v>
      </c>
      <c r="S1" s="186"/>
    </row>
    <row r="2" spans="1:19" s="4" customFormat="1" ht="15.75" customHeight="1" x14ac:dyDescent="0.25">
      <c r="R2" s="186" t="s">
        <v>1</v>
      </c>
      <c r="S2" s="186"/>
    </row>
    <row r="3" spans="1:19" s="4" customFormat="1" ht="15.75" customHeight="1" x14ac:dyDescent="0.25">
      <c r="R3" s="186" t="s">
        <v>2</v>
      </c>
      <c r="S3" s="186"/>
    </row>
    <row r="4" spans="1:19" s="4" customFormat="1" ht="15.75" customHeight="1" x14ac:dyDescent="0.25">
      <c r="A4" s="180" t="str">
        <f>'1. паспорт местоположение'!A5:C5</f>
        <v>Год раскрытия информации: 2023</v>
      </c>
      <c r="B4" s="180"/>
      <c r="C4" s="180"/>
      <c r="D4" s="180"/>
      <c r="E4" s="180"/>
      <c r="F4" s="180"/>
      <c r="G4" s="180"/>
      <c r="H4" s="180"/>
      <c r="I4" s="180"/>
      <c r="J4" s="180"/>
      <c r="K4" s="180"/>
      <c r="L4" s="180"/>
      <c r="M4" s="180"/>
      <c r="N4" s="180"/>
      <c r="O4" s="180"/>
      <c r="P4" s="180"/>
      <c r="Q4" s="180"/>
      <c r="R4" s="180"/>
      <c r="S4" s="180"/>
    </row>
    <row r="5" spans="1:19" s="4" customFormat="1" ht="15.75" customHeight="1" x14ac:dyDescent="0.25">
      <c r="A5"/>
      <c r="B5"/>
      <c r="C5"/>
      <c r="D5"/>
      <c r="E5"/>
      <c r="F5"/>
      <c r="G5"/>
      <c r="H5"/>
      <c r="I5"/>
      <c r="J5"/>
      <c r="K5"/>
      <c r="L5"/>
      <c r="M5"/>
      <c r="N5"/>
      <c r="O5"/>
      <c r="P5"/>
      <c r="Q5"/>
      <c r="R5"/>
      <c r="S5"/>
    </row>
    <row r="6" spans="1:19" s="4" customFormat="1" ht="18.75" customHeight="1" x14ac:dyDescent="0.3">
      <c r="A6" s="181" t="s">
        <v>3</v>
      </c>
      <c r="B6" s="181"/>
      <c r="C6" s="181"/>
      <c r="D6" s="181"/>
      <c r="E6" s="181"/>
      <c r="F6" s="181"/>
      <c r="G6" s="181"/>
      <c r="H6" s="181"/>
      <c r="I6" s="181"/>
      <c r="J6" s="181"/>
      <c r="K6" s="181"/>
      <c r="L6" s="181"/>
      <c r="M6" s="181"/>
      <c r="N6" s="181"/>
      <c r="O6" s="181"/>
      <c r="P6" s="181"/>
      <c r="Q6" s="181"/>
      <c r="R6" s="181"/>
      <c r="S6" s="181"/>
    </row>
    <row r="7" spans="1:19" s="4" customFormat="1" ht="18.75" customHeight="1" x14ac:dyDescent="0.25">
      <c r="A7"/>
      <c r="B7"/>
      <c r="C7"/>
      <c r="D7"/>
      <c r="E7"/>
      <c r="F7"/>
      <c r="G7"/>
      <c r="H7"/>
      <c r="I7"/>
      <c r="J7"/>
      <c r="K7"/>
      <c r="L7"/>
      <c r="M7"/>
      <c r="N7"/>
      <c r="O7"/>
      <c r="P7"/>
      <c r="Q7"/>
      <c r="R7"/>
      <c r="S7"/>
    </row>
    <row r="8" spans="1:19" s="4" customFormat="1" ht="15.75" customHeight="1" x14ac:dyDescent="0.25">
      <c r="A8" s="182" t="s">
        <v>466</v>
      </c>
      <c r="B8" s="182"/>
      <c r="C8" s="182"/>
      <c r="D8" s="182"/>
      <c r="E8" s="182"/>
      <c r="F8" s="182"/>
      <c r="G8" s="182"/>
      <c r="H8" s="182"/>
      <c r="I8" s="182"/>
      <c r="J8" s="182"/>
      <c r="K8" s="182"/>
      <c r="L8" s="182"/>
      <c r="M8" s="182"/>
      <c r="N8" s="182"/>
      <c r="O8" s="182"/>
      <c r="P8" s="182"/>
      <c r="Q8" s="182"/>
      <c r="R8" s="182"/>
      <c r="S8" s="182"/>
    </row>
    <row r="9" spans="1:19" s="4" customFormat="1" ht="15.75" customHeight="1" x14ac:dyDescent="0.25">
      <c r="A9" s="183" t="s">
        <v>4</v>
      </c>
      <c r="B9" s="183"/>
      <c r="C9" s="183"/>
      <c r="D9" s="183"/>
      <c r="E9" s="183"/>
      <c r="F9" s="183"/>
      <c r="G9" s="183"/>
      <c r="H9" s="183"/>
      <c r="I9" s="183"/>
      <c r="J9" s="183"/>
      <c r="K9" s="183"/>
      <c r="L9" s="183"/>
      <c r="M9" s="183"/>
      <c r="N9" s="183"/>
      <c r="O9" s="183"/>
      <c r="P9" s="183"/>
      <c r="Q9" s="183"/>
      <c r="R9" s="183"/>
      <c r="S9" s="183"/>
    </row>
    <row r="10" spans="1:19" s="4" customFormat="1" ht="18.75" customHeight="1" x14ac:dyDescent="0.25">
      <c r="A10"/>
      <c r="B10"/>
      <c r="C10"/>
      <c r="D10"/>
      <c r="E10"/>
      <c r="F10"/>
      <c r="G10"/>
      <c r="H10"/>
      <c r="I10"/>
      <c r="J10"/>
      <c r="K10"/>
      <c r="L10"/>
      <c r="M10"/>
      <c r="N10"/>
      <c r="O10"/>
      <c r="P10"/>
      <c r="Q10"/>
      <c r="R10"/>
      <c r="S10"/>
    </row>
    <row r="11" spans="1:19" s="4" customFormat="1" ht="15.75" customHeight="1" x14ac:dyDescent="0.25">
      <c r="A11" s="182" t="s">
        <v>467</v>
      </c>
      <c r="B11" s="182"/>
      <c r="C11" s="182"/>
      <c r="D11" s="182"/>
      <c r="E11" s="182"/>
      <c r="F11" s="182"/>
      <c r="G11" s="182"/>
      <c r="H11" s="182"/>
      <c r="I11" s="182"/>
      <c r="J11" s="182"/>
      <c r="K11" s="182"/>
      <c r="L11" s="182"/>
      <c r="M11" s="182"/>
      <c r="N11" s="182"/>
      <c r="O11" s="182"/>
      <c r="P11" s="182"/>
      <c r="Q11" s="182"/>
      <c r="R11" s="182"/>
      <c r="S11" s="182"/>
    </row>
    <row r="12" spans="1:19" s="4" customFormat="1" ht="15.75" customHeight="1" x14ac:dyDescent="0.25">
      <c r="A12" s="183" t="s">
        <v>5</v>
      </c>
      <c r="B12" s="183"/>
      <c r="C12" s="183"/>
      <c r="D12" s="183"/>
      <c r="E12" s="183"/>
      <c r="F12" s="183"/>
      <c r="G12" s="183"/>
      <c r="H12" s="183"/>
      <c r="I12" s="183"/>
      <c r="J12" s="183"/>
      <c r="K12" s="183"/>
      <c r="L12" s="183"/>
      <c r="M12" s="183"/>
      <c r="N12" s="183"/>
      <c r="O12" s="183"/>
      <c r="P12" s="183"/>
      <c r="Q12" s="183"/>
      <c r="R12" s="183"/>
      <c r="S12" s="183"/>
    </row>
    <row r="13" spans="1:19" s="4" customFormat="1" ht="18.75" customHeight="1" x14ac:dyDescent="0.25">
      <c r="A13"/>
      <c r="B13"/>
      <c r="C13"/>
      <c r="D13"/>
      <c r="E13"/>
      <c r="F13"/>
      <c r="G13"/>
      <c r="H13"/>
      <c r="I13"/>
      <c r="J13"/>
      <c r="K13"/>
      <c r="L13"/>
      <c r="M13"/>
      <c r="N13"/>
      <c r="O13"/>
      <c r="P13"/>
      <c r="Q13"/>
      <c r="R13"/>
      <c r="S13"/>
    </row>
    <row r="14" spans="1:19" s="4" customFormat="1" ht="20.25" customHeight="1" x14ac:dyDescent="0.25">
      <c r="A14" s="182" t="s">
        <v>495</v>
      </c>
      <c r="B14" s="182"/>
      <c r="C14" s="182"/>
      <c r="D14" s="182"/>
      <c r="E14" s="182"/>
      <c r="F14" s="182"/>
      <c r="G14" s="182"/>
      <c r="H14" s="182"/>
      <c r="I14" s="182"/>
      <c r="J14" s="182"/>
      <c r="K14" s="182"/>
      <c r="L14" s="182"/>
      <c r="M14" s="182"/>
      <c r="N14" s="182"/>
      <c r="O14" s="182"/>
      <c r="P14" s="182"/>
      <c r="Q14" s="182"/>
      <c r="R14" s="182"/>
      <c r="S14" s="182"/>
    </row>
    <row r="15" spans="1:19" s="4" customFormat="1" ht="15.75" customHeight="1" x14ac:dyDescent="0.25">
      <c r="A15" s="183" t="s">
        <v>6</v>
      </c>
      <c r="B15" s="183"/>
      <c r="C15" s="183"/>
      <c r="D15" s="183"/>
      <c r="E15" s="183"/>
      <c r="F15" s="183"/>
      <c r="G15" s="183"/>
      <c r="H15" s="183"/>
      <c r="I15" s="183"/>
      <c r="J15" s="183"/>
      <c r="K15" s="183"/>
      <c r="L15" s="183"/>
      <c r="M15" s="183"/>
      <c r="N15" s="183"/>
      <c r="O15" s="183"/>
      <c r="P15" s="183"/>
      <c r="Q15" s="183"/>
      <c r="R15" s="183"/>
      <c r="S15" s="183"/>
    </row>
    <row r="16" spans="1:19" s="4" customFormat="1" ht="18.75" customHeight="1" x14ac:dyDescent="0.25">
      <c r="A16"/>
      <c r="B16"/>
      <c r="C16"/>
      <c r="D16"/>
      <c r="E16"/>
      <c r="F16"/>
      <c r="G16"/>
      <c r="H16"/>
      <c r="I16"/>
      <c r="J16"/>
      <c r="K16"/>
      <c r="L16"/>
      <c r="M16"/>
      <c r="N16"/>
      <c r="O16"/>
      <c r="P16"/>
      <c r="Q16"/>
      <c r="R16"/>
      <c r="S16"/>
    </row>
    <row r="17" spans="1:19" ht="36" customHeight="1" x14ac:dyDescent="0.2">
      <c r="A17" s="187" t="s">
        <v>42</v>
      </c>
      <c r="B17" s="187"/>
      <c r="C17" s="187"/>
      <c r="D17" s="187"/>
      <c r="E17" s="187"/>
      <c r="F17" s="187"/>
      <c r="G17" s="187"/>
      <c r="H17" s="187"/>
      <c r="I17" s="187"/>
      <c r="J17" s="187"/>
      <c r="K17" s="187"/>
      <c r="L17" s="187"/>
      <c r="M17" s="187"/>
      <c r="N17" s="187"/>
      <c r="O17" s="187"/>
      <c r="P17" s="187"/>
      <c r="Q17" s="187"/>
      <c r="R17" s="187"/>
      <c r="S17" s="187"/>
    </row>
    <row r="18" spans="1:19" ht="15.75" customHeight="1" x14ac:dyDescent="0.2">
      <c r="A18" s="188"/>
      <c r="B18" s="188"/>
      <c r="C18" s="188"/>
      <c r="D18" s="188"/>
      <c r="E18" s="188"/>
      <c r="F18" s="188"/>
      <c r="G18" s="188"/>
      <c r="H18" s="188"/>
      <c r="I18" s="188"/>
      <c r="J18" s="188"/>
      <c r="K18" s="188"/>
      <c r="L18" s="188"/>
      <c r="M18" s="188"/>
      <c r="N18" s="188"/>
      <c r="O18" s="188"/>
      <c r="P18" s="188"/>
      <c r="Q18" s="188"/>
      <c r="R18" s="188"/>
      <c r="S18" s="188"/>
    </row>
    <row r="19" spans="1:19" ht="30.75" customHeight="1" x14ac:dyDescent="0.2">
      <c r="A19" s="189" t="s">
        <v>8</v>
      </c>
      <c r="B19" s="189" t="s">
        <v>43</v>
      </c>
      <c r="C19" s="189" t="s">
        <v>44</v>
      </c>
      <c r="D19" s="189" t="s">
        <v>45</v>
      </c>
      <c r="E19" s="189" t="s">
        <v>46</v>
      </c>
      <c r="F19" s="189" t="s">
        <v>47</v>
      </c>
      <c r="G19" s="189" t="s">
        <v>48</v>
      </c>
      <c r="H19" s="189" t="s">
        <v>49</v>
      </c>
      <c r="I19" s="189" t="s">
        <v>50</v>
      </c>
      <c r="J19" s="189" t="s">
        <v>51</v>
      </c>
      <c r="K19" s="189" t="s">
        <v>52</v>
      </c>
      <c r="L19" s="189" t="s">
        <v>53</v>
      </c>
      <c r="M19" s="189" t="s">
        <v>54</v>
      </c>
      <c r="N19" s="189" t="s">
        <v>55</v>
      </c>
      <c r="O19" s="189" t="s">
        <v>56</v>
      </c>
      <c r="P19" s="189" t="s">
        <v>57</v>
      </c>
      <c r="Q19" s="189" t="s">
        <v>58</v>
      </c>
      <c r="R19" s="189"/>
      <c r="S19" s="189" t="s">
        <v>59</v>
      </c>
    </row>
    <row r="20" spans="1:19" ht="172.5" customHeight="1" x14ac:dyDescent="0.2">
      <c r="A20" s="189"/>
      <c r="B20" s="189"/>
      <c r="C20" s="189"/>
      <c r="D20" s="189"/>
      <c r="E20" s="189"/>
      <c r="F20" s="189"/>
      <c r="G20" s="189"/>
      <c r="H20" s="189"/>
      <c r="I20" s="189"/>
      <c r="J20" s="189"/>
      <c r="K20" s="189"/>
      <c r="L20" s="189"/>
      <c r="M20" s="189"/>
      <c r="N20" s="189"/>
      <c r="O20" s="189"/>
      <c r="P20" s="189"/>
      <c r="Q20" s="10" t="s">
        <v>60</v>
      </c>
      <c r="R20" s="10" t="s">
        <v>61</v>
      </c>
      <c r="S20" s="189"/>
    </row>
    <row r="21" spans="1:19" ht="15.75" customHeight="1" x14ac:dyDescent="0.2">
      <c r="A21" s="11">
        <v>1</v>
      </c>
      <c r="B21" s="11">
        <v>2</v>
      </c>
      <c r="C21" s="11">
        <v>3</v>
      </c>
      <c r="D21" s="11">
        <v>4</v>
      </c>
      <c r="E21" s="11">
        <v>5</v>
      </c>
      <c r="F21" s="11">
        <v>6</v>
      </c>
      <c r="G21" s="11">
        <v>7</v>
      </c>
      <c r="H21" s="11">
        <v>8</v>
      </c>
      <c r="I21" s="11">
        <v>9</v>
      </c>
      <c r="J21" s="11">
        <v>10</v>
      </c>
      <c r="K21" s="11">
        <v>11</v>
      </c>
      <c r="L21" s="11">
        <v>12</v>
      </c>
      <c r="M21" s="11">
        <v>13</v>
      </c>
      <c r="N21" s="11">
        <v>14</v>
      </c>
      <c r="O21" s="11">
        <v>15</v>
      </c>
      <c r="P21" s="11">
        <v>16</v>
      </c>
      <c r="Q21" s="11">
        <v>17</v>
      </c>
      <c r="R21" s="11">
        <v>18</v>
      </c>
      <c r="S21" s="11">
        <v>19</v>
      </c>
    </row>
    <row r="22" spans="1:19" ht="15.75" customHeight="1" x14ac:dyDescent="0.2">
      <c r="A22" s="7">
        <v>1</v>
      </c>
      <c r="B22" s="6" t="s">
        <v>30</v>
      </c>
      <c r="C22" s="6" t="s">
        <v>30</v>
      </c>
      <c r="D22" s="6" t="s">
        <v>30</v>
      </c>
      <c r="E22" s="6" t="s">
        <v>30</v>
      </c>
      <c r="F22" s="6" t="s">
        <v>30</v>
      </c>
      <c r="G22" s="6" t="s">
        <v>30</v>
      </c>
      <c r="H22" s="6" t="s">
        <v>30</v>
      </c>
      <c r="I22" s="6" t="s">
        <v>30</v>
      </c>
      <c r="J22" s="6" t="s">
        <v>30</v>
      </c>
      <c r="K22" s="6" t="s">
        <v>30</v>
      </c>
      <c r="L22" s="6"/>
      <c r="M22" s="6" t="s">
        <v>30</v>
      </c>
      <c r="N22" s="6" t="s">
        <v>30</v>
      </c>
      <c r="O22" s="6" t="s">
        <v>30</v>
      </c>
      <c r="P22" s="6" t="s">
        <v>30</v>
      </c>
      <c r="Q22" s="6" t="s">
        <v>30</v>
      </c>
      <c r="R22" s="6" t="s">
        <v>30</v>
      </c>
      <c r="S22" s="6" t="s">
        <v>30</v>
      </c>
    </row>
    <row r="23" spans="1:19" ht="15.75" customHeight="1" x14ac:dyDescent="0.2">
      <c r="A23" s="12"/>
      <c r="B23" s="10" t="s">
        <v>62</v>
      </c>
      <c r="C23" s="10"/>
      <c r="D23" s="10"/>
      <c r="E23" s="12"/>
      <c r="F23" s="12"/>
      <c r="G23" s="12"/>
      <c r="H23" s="12"/>
      <c r="I23" s="12"/>
      <c r="J23" s="12"/>
      <c r="K23" s="12"/>
      <c r="L23" s="12"/>
      <c r="M23" s="12"/>
      <c r="N23" s="12"/>
      <c r="O23" s="12"/>
      <c r="P23" s="12"/>
      <c r="Q23" s="12"/>
      <c r="R23" s="13"/>
      <c r="S23" s="13"/>
    </row>
  </sheetData>
  <mergeCells count="31">
    <mergeCell ref="N19:N20"/>
    <mergeCell ref="O19:O20"/>
    <mergeCell ref="P19:P20"/>
    <mergeCell ref="Q19:R19"/>
    <mergeCell ref="S19:S20"/>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A8:S8"/>
    <mergeCell ref="A9:S9"/>
    <mergeCell ref="A11:S11"/>
    <mergeCell ref="A12:S12"/>
    <mergeCell ref="A14:S14"/>
    <mergeCell ref="R1:S1"/>
    <mergeCell ref="R2:S2"/>
    <mergeCell ref="R3:S3"/>
    <mergeCell ref="A4:S4"/>
    <mergeCell ref="A6:S6"/>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38"/>
  <sheetViews>
    <sheetView topLeftCell="A12" zoomScaleNormal="100" workbookViewId="0">
      <selection activeCell="A15" sqref="A15:T15"/>
    </sheetView>
  </sheetViews>
  <sheetFormatPr defaultRowHeight="15" x14ac:dyDescent="0.2"/>
  <cols>
    <col min="1" max="1" width="7.28515625" style="1"/>
    <col min="2" max="2" width="11.140625" style="2"/>
    <col min="3" max="3" width="10.85546875" style="2"/>
    <col min="4" max="4" width="15" style="2"/>
    <col min="5" max="15" width="9.28515625" style="2"/>
    <col min="16" max="16" width="15.42578125" style="2"/>
    <col min="17" max="18" width="18.5703125" style="2"/>
    <col min="19" max="19" width="19.28515625" style="2"/>
    <col min="20" max="20" width="16.140625" style="2"/>
    <col min="21" max="1025" width="8.42578125"/>
  </cols>
  <sheetData>
    <row r="1" spans="1:20" s="14" customFormat="1" ht="18.75" customHeight="1" x14ac:dyDescent="0.3">
      <c r="T1" s="15" t="s">
        <v>0</v>
      </c>
    </row>
    <row r="2" spans="1:20" s="14" customFormat="1" ht="18.75" customHeight="1" x14ac:dyDescent="0.3">
      <c r="T2" s="15" t="s">
        <v>1</v>
      </c>
    </row>
    <row r="3" spans="1:20" s="14" customFormat="1" ht="18.75" customHeight="1" x14ac:dyDescent="0.3">
      <c r="T3" s="15" t="s">
        <v>2</v>
      </c>
    </row>
    <row r="4" spans="1:20" ht="12.75" x14ac:dyDescent="0.2">
      <c r="A4"/>
      <c r="B4"/>
      <c r="C4"/>
      <c r="D4"/>
      <c r="E4"/>
      <c r="F4"/>
      <c r="G4"/>
      <c r="H4"/>
      <c r="I4"/>
      <c r="J4"/>
      <c r="K4"/>
      <c r="L4"/>
      <c r="M4"/>
      <c r="N4"/>
      <c r="O4"/>
      <c r="P4"/>
      <c r="Q4"/>
      <c r="R4"/>
      <c r="S4"/>
      <c r="T4"/>
    </row>
    <row r="5" spans="1:20" s="14" customFormat="1" ht="15.75" customHeight="1" x14ac:dyDescent="0.25">
      <c r="A5" s="180" t="str">
        <f>'1. паспорт местоположение'!A5:C5</f>
        <v>Год раскрытия информации: 2023</v>
      </c>
      <c r="B5" s="180"/>
      <c r="C5" s="180"/>
      <c r="D5" s="180"/>
      <c r="E5" s="180"/>
      <c r="F5" s="180"/>
      <c r="G5" s="180"/>
      <c r="H5" s="180"/>
      <c r="I5" s="180"/>
      <c r="J5" s="180"/>
      <c r="K5" s="180"/>
      <c r="L5" s="180"/>
      <c r="M5" s="180"/>
      <c r="N5" s="180"/>
      <c r="O5" s="180"/>
      <c r="P5" s="180"/>
      <c r="Q5" s="180"/>
      <c r="R5" s="180"/>
      <c r="S5" s="180"/>
      <c r="T5" s="180"/>
    </row>
    <row r="6" spans="1:20" s="16" customFormat="1" ht="15.75" customHeight="1" x14ac:dyDescent="0.2"/>
    <row r="7" spans="1:20" s="14" customFormat="1" ht="18.75" customHeight="1" x14ac:dyDescent="0.3">
      <c r="A7" s="181" t="s">
        <v>3</v>
      </c>
      <c r="B7" s="181"/>
      <c r="C7" s="181"/>
      <c r="D7" s="181"/>
      <c r="E7" s="181"/>
      <c r="F7" s="181"/>
      <c r="G7" s="181"/>
      <c r="H7" s="181"/>
      <c r="I7" s="181"/>
      <c r="J7" s="181"/>
      <c r="K7" s="181"/>
      <c r="L7" s="181"/>
      <c r="M7" s="181"/>
      <c r="N7" s="181"/>
      <c r="O7" s="181"/>
      <c r="P7" s="181"/>
      <c r="Q7" s="181"/>
      <c r="R7" s="181"/>
      <c r="S7" s="181"/>
      <c r="T7" s="181"/>
    </row>
    <row r="8" spans="1:20" s="16" customFormat="1" ht="15.75" customHeight="1" x14ac:dyDescent="0.2"/>
    <row r="9" spans="1:20" s="14" customFormat="1" ht="15.75" customHeight="1" x14ac:dyDescent="0.25">
      <c r="A9" s="182" t="s">
        <v>466</v>
      </c>
      <c r="B9" s="182"/>
      <c r="C9" s="182"/>
      <c r="D9" s="182"/>
      <c r="E9" s="182"/>
      <c r="F9" s="182"/>
      <c r="G9" s="182"/>
      <c r="H9" s="182"/>
      <c r="I9" s="182"/>
      <c r="J9" s="182"/>
      <c r="K9" s="182"/>
      <c r="L9" s="182"/>
      <c r="M9" s="182"/>
      <c r="N9" s="182"/>
      <c r="O9" s="182"/>
      <c r="P9" s="182"/>
      <c r="Q9" s="182"/>
      <c r="R9" s="182"/>
      <c r="S9" s="182"/>
      <c r="T9" s="182"/>
    </row>
    <row r="10" spans="1:20" ht="15.75" customHeight="1" x14ac:dyDescent="0.25">
      <c r="A10" s="183" t="s">
        <v>4</v>
      </c>
      <c r="B10" s="183"/>
      <c r="C10" s="183"/>
      <c r="D10" s="183"/>
      <c r="E10" s="183"/>
      <c r="F10" s="183"/>
      <c r="G10" s="183"/>
      <c r="H10" s="183"/>
      <c r="I10" s="183"/>
      <c r="J10" s="183"/>
      <c r="K10" s="183"/>
      <c r="L10" s="183"/>
      <c r="M10" s="183"/>
      <c r="N10" s="183"/>
      <c r="O10" s="183"/>
      <c r="P10" s="183"/>
      <c r="Q10" s="183"/>
      <c r="R10" s="183"/>
      <c r="S10" s="183"/>
      <c r="T10" s="183"/>
    </row>
    <row r="11" spans="1:20" s="16" customFormat="1" ht="15.75" customHeight="1" x14ac:dyDescent="0.2"/>
    <row r="12" spans="1:20" s="14" customFormat="1" ht="15.75" customHeight="1" x14ac:dyDescent="0.25">
      <c r="A12" s="182" t="s">
        <v>467</v>
      </c>
      <c r="B12" s="182"/>
      <c r="C12" s="182"/>
      <c r="D12" s="182"/>
      <c r="E12" s="182"/>
      <c r="F12" s="182"/>
      <c r="G12" s="182"/>
      <c r="H12" s="182"/>
      <c r="I12" s="182"/>
      <c r="J12" s="182"/>
      <c r="K12" s="182"/>
      <c r="L12" s="182"/>
      <c r="M12" s="182"/>
      <c r="N12" s="182"/>
      <c r="O12" s="182"/>
      <c r="P12" s="182"/>
      <c r="Q12" s="182"/>
      <c r="R12" s="182"/>
      <c r="S12" s="182"/>
      <c r="T12" s="182"/>
    </row>
    <row r="13" spans="1:20" ht="15.75" customHeight="1" x14ac:dyDescent="0.25">
      <c r="A13" s="183" t="s">
        <v>5</v>
      </c>
      <c r="B13" s="183"/>
      <c r="C13" s="183"/>
      <c r="D13" s="183"/>
      <c r="E13" s="183"/>
      <c r="F13" s="183"/>
      <c r="G13" s="183"/>
      <c r="H13" s="183"/>
      <c r="I13" s="183"/>
      <c r="J13" s="183"/>
      <c r="K13" s="183"/>
      <c r="L13" s="183"/>
      <c r="M13" s="183"/>
      <c r="N13" s="183"/>
      <c r="O13" s="183"/>
      <c r="P13" s="183"/>
      <c r="Q13" s="183"/>
      <c r="R13" s="183"/>
      <c r="S13" s="183"/>
      <c r="T13" s="183"/>
    </row>
    <row r="14" spans="1:20" s="16" customFormat="1" ht="15.75" customHeight="1" x14ac:dyDescent="0.2"/>
    <row r="15" spans="1:20" s="14" customFormat="1" ht="33" customHeight="1" x14ac:dyDescent="0.25">
      <c r="A15" s="182" t="str">
        <f>'2. папорт ВЛ'!A14:S14</f>
        <v xml:space="preserve">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(вынос участка ВЛ длиной 1,67 км с территории ЛНР и увеличение протяженности до 3,56 км) </v>
      </c>
      <c r="B15" s="182"/>
      <c r="C15" s="182"/>
      <c r="D15" s="182"/>
      <c r="E15" s="182"/>
      <c r="F15" s="182"/>
      <c r="G15" s="182"/>
      <c r="H15" s="182"/>
      <c r="I15" s="182"/>
      <c r="J15" s="182"/>
      <c r="K15" s="182"/>
      <c r="L15" s="182"/>
      <c r="M15" s="182"/>
      <c r="N15" s="182"/>
      <c r="O15" s="182"/>
      <c r="P15" s="182"/>
      <c r="Q15" s="182"/>
      <c r="R15" s="182"/>
      <c r="S15" s="182"/>
      <c r="T15" s="182"/>
    </row>
    <row r="16" spans="1:20" ht="15.75" customHeight="1" x14ac:dyDescent="0.25">
      <c r="A16" s="183" t="s">
        <v>6</v>
      </c>
      <c r="B16" s="183"/>
      <c r="C16" s="183"/>
      <c r="D16" s="183"/>
      <c r="E16" s="183"/>
      <c r="F16" s="183"/>
      <c r="G16" s="183"/>
      <c r="H16" s="183"/>
      <c r="I16" s="183"/>
      <c r="J16" s="183"/>
      <c r="K16" s="183"/>
      <c r="L16" s="183"/>
      <c r="M16" s="183"/>
      <c r="N16" s="183"/>
      <c r="O16" s="183"/>
      <c r="P16" s="183"/>
      <c r="Q16" s="183"/>
      <c r="R16" s="183"/>
      <c r="S16" s="183"/>
      <c r="T16" s="183"/>
    </row>
    <row r="17" spans="1:20" s="16" customFormat="1" ht="15.75" customHeight="1" x14ac:dyDescent="0.2"/>
    <row r="18" spans="1:20" s="14" customFormat="1" ht="18.75" customHeight="1" x14ac:dyDescent="0.3">
      <c r="A18" s="190" t="s">
        <v>63</v>
      </c>
      <c r="B18" s="190"/>
      <c r="C18" s="190"/>
      <c r="D18" s="190"/>
      <c r="E18" s="190"/>
      <c r="F18" s="190"/>
      <c r="G18" s="190"/>
      <c r="H18" s="190"/>
      <c r="I18" s="190"/>
      <c r="J18" s="190"/>
      <c r="K18" s="190"/>
      <c r="L18" s="190"/>
      <c r="M18" s="190"/>
      <c r="N18" s="190"/>
      <c r="O18" s="190"/>
      <c r="P18" s="190"/>
      <c r="Q18" s="190"/>
      <c r="R18" s="190"/>
      <c r="S18" s="190"/>
      <c r="T18" s="190"/>
    </row>
    <row r="19" spans="1:20" ht="12.75" x14ac:dyDescent="0.2">
      <c r="A19"/>
      <c r="B19"/>
      <c r="C19"/>
      <c r="D19"/>
      <c r="E19"/>
      <c r="F19"/>
      <c r="G19"/>
      <c r="H19"/>
      <c r="I19"/>
      <c r="J19"/>
      <c r="K19"/>
      <c r="L19"/>
      <c r="M19"/>
      <c r="N19"/>
      <c r="O19"/>
      <c r="P19"/>
      <c r="Q19"/>
      <c r="R19"/>
      <c r="S19"/>
      <c r="T19"/>
    </row>
    <row r="20" spans="1:20" s="14" customFormat="1" ht="30.75" customHeight="1" x14ac:dyDescent="0.25">
      <c r="A20" s="189" t="s">
        <v>8</v>
      </c>
      <c r="B20" s="189" t="s">
        <v>64</v>
      </c>
      <c r="C20" s="189"/>
      <c r="D20" s="189" t="s">
        <v>65</v>
      </c>
      <c r="E20" s="189" t="s">
        <v>66</v>
      </c>
      <c r="F20" s="189"/>
      <c r="G20" s="189" t="s">
        <v>67</v>
      </c>
      <c r="H20" s="189"/>
      <c r="I20" s="189" t="s">
        <v>68</v>
      </c>
      <c r="J20" s="189"/>
      <c r="K20" s="189" t="s">
        <v>69</v>
      </c>
      <c r="L20" s="189" t="s">
        <v>70</v>
      </c>
      <c r="M20" s="189"/>
      <c r="N20" s="189" t="s">
        <v>71</v>
      </c>
      <c r="O20" s="189"/>
      <c r="P20" s="189" t="s">
        <v>72</v>
      </c>
      <c r="Q20" s="189" t="s">
        <v>73</v>
      </c>
      <c r="R20" s="189"/>
      <c r="S20" s="189" t="s">
        <v>74</v>
      </c>
      <c r="T20" s="189"/>
    </row>
    <row r="21" spans="1:20" s="14" customFormat="1" ht="105.75" customHeight="1" x14ac:dyDescent="0.25">
      <c r="A21" s="189"/>
      <c r="B21" s="189"/>
      <c r="C21" s="189"/>
      <c r="D21" s="189"/>
      <c r="E21" s="189"/>
      <c r="F21" s="189"/>
      <c r="G21" s="189"/>
      <c r="H21" s="189"/>
      <c r="I21" s="189"/>
      <c r="J21" s="189"/>
      <c r="K21" s="189"/>
      <c r="L21" s="189"/>
      <c r="M21" s="189"/>
      <c r="N21" s="189"/>
      <c r="O21" s="189"/>
      <c r="P21" s="189"/>
      <c r="Q21" s="10" t="s">
        <v>75</v>
      </c>
      <c r="R21" s="10" t="s">
        <v>76</v>
      </c>
      <c r="S21" s="10" t="s">
        <v>77</v>
      </c>
      <c r="T21" s="10" t="s">
        <v>78</v>
      </c>
    </row>
    <row r="22" spans="1:20" s="14" customFormat="1" ht="15.75" customHeight="1" x14ac:dyDescent="0.25">
      <c r="A22" s="189"/>
      <c r="B22" s="10" t="s">
        <v>79</v>
      </c>
      <c r="C22" s="10" t="s">
        <v>80</v>
      </c>
      <c r="D22" s="189"/>
      <c r="E22" s="10" t="s">
        <v>79</v>
      </c>
      <c r="F22" s="10" t="s">
        <v>80</v>
      </c>
      <c r="G22" s="10" t="s">
        <v>79</v>
      </c>
      <c r="H22" s="10" t="s">
        <v>80</v>
      </c>
      <c r="I22" s="10" t="s">
        <v>79</v>
      </c>
      <c r="J22" s="10" t="s">
        <v>80</v>
      </c>
      <c r="K22" s="10" t="s">
        <v>79</v>
      </c>
      <c r="L22" s="10" t="s">
        <v>79</v>
      </c>
      <c r="M22" s="10" t="s">
        <v>80</v>
      </c>
      <c r="N22" s="10" t="s">
        <v>79</v>
      </c>
      <c r="O22" s="10" t="s">
        <v>80</v>
      </c>
      <c r="P22" s="10" t="s">
        <v>79</v>
      </c>
      <c r="Q22" s="10" t="s">
        <v>79</v>
      </c>
      <c r="R22" s="10" t="s">
        <v>79</v>
      </c>
      <c r="S22" s="10" t="s">
        <v>79</v>
      </c>
      <c r="T22" s="10" t="s">
        <v>79</v>
      </c>
    </row>
    <row r="23" spans="1:20" ht="15.75" customHeight="1" x14ac:dyDescent="0.2">
      <c r="A23" s="17">
        <v>1</v>
      </c>
      <c r="B23" s="17">
        <v>2</v>
      </c>
      <c r="C23" s="17">
        <v>3</v>
      </c>
      <c r="D23" s="17">
        <v>4</v>
      </c>
      <c r="E23" s="17">
        <v>5</v>
      </c>
      <c r="F23" s="17">
        <v>6</v>
      </c>
      <c r="G23" s="17">
        <v>7</v>
      </c>
      <c r="H23" s="17">
        <v>8</v>
      </c>
      <c r="I23" s="17">
        <v>9</v>
      </c>
      <c r="J23" s="17">
        <v>10</v>
      </c>
      <c r="K23" s="17">
        <v>11</v>
      </c>
      <c r="L23" s="17">
        <v>12</v>
      </c>
      <c r="M23" s="17">
        <v>13</v>
      </c>
      <c r="N23" s="17">
        <v>14</v>
      </c>
      <c r="O23" s="17">
        <v>15</v>
      </c>
      <c r="P23" s="17">
        <v>16</v>
      </c>
      <c r="Q23" s="17">
        <v>17</v>
      </c>
      <c r="R23" s="17">
        <v>18</v>
      </c>
      <c r="S23" s="17">
        <v>19</v>
      </c>
      <c r="T23" s="17">
        <v>20</v>
      </c>
    </row>
    <row r="24" spans="1:20" ht="45.75" customHeight="1" x14ac:dyDescent="0.2">
      <c r="A24" s="7">
        <v>1</v>
      </c>
      <c r="B24" s="6" t="s">
        <v>30</v>
      </c>
      <c r="C24" s="6" t="s">
        <v>30</v>
      </c>
      <c r="D24" s="6" t="s">
        <v>30</v>
      </c>
      <c r="E24" s="6" t="s">
        <v>30</v>
      </c>
      <c r="F24" s="6" t="s">
        <v>30</v>
      </c>
      <c r="G24" s="6" t="s">
        <v>30</v>
      </c>
      <c r="H24" s="6" t="s">
        <v>30</v>
      </c>
      <c r="I24" s="6" t="s">
        <v>30</v>
      </c>
      <c r="J24" s="6" t="s">
        <v>30</v>
      </c>
      <c r="K24" s="6" t="s">
        <v>30</v>
      </c>
      <c r="L24" s="6" t="s">
        <v>30</v>
      </c>
      <c r="M24" s="6" t="s">
        <v>30</v>
      </c>
      <c r="N24" s="6" t="s">
        <v>30</v>
      </c>
      <c r="O24" s="6" t="s">
        <v>30</v>
      </c>
      <c r="P24" s="6" t="s">
        <v>30</v>
      </c>
      <c r="Q24" s="6" t="s">
        <v>30</v>
      </c>
      <c r="R24" s="6" t="s">
        <v>30</v>
      </c>
      <c r="S24" s="6" t="s">
        <v>30</v>
      </c>
      <c r="T24" s="6" t="s">
        <v>30</v>
      </c>
    </row>
    <row r="25" spans="1:20" ht="12.75" x14ac:dyDescent="0.2">
      <c r="A25"/>
      <c r="B25"/>
      <c r="C25"/>
      <c r="D25"/>
      <c r="E25"/>
      <c r="F25"/>
      <c r="G25"/>
      <c r="H25"/>
      <c r="I25"/>
      <c r="J25"/>
      <c r="K25"/>
      <c r="L25"/>
      <c r="M25"/>
      <c r="N25"/>
      <c r="O25"/>
      <c r="P25"/>
      <c r="Q25"/>
      <c r="R25"/>
      <c r="S25"/>
      <c r="T25"/>
    </row>
    <row r="26" spans="1:20" s="14" customFormat="1" ht="15.75" customHeight="1" x14ac:dyDescent="0.25">
      <c r="B26" s="14" t="s">
        <v>81</v>
      </c>
    </row>
    <row r="27" spans="1:20" s="14" customFormat="1" ht="15.75" customHeight="1" x14ac:dyDescent="0.25">
      <c r="B27" s="14" t="s">
        <v>82</v>
      </c>
    </row>
    <row r="29" spans="1:20" s="14" customFormat="1" ht="15.75" customHeight="1" x14ac:dyDescent="0.25">
      <c r="B29" s="14" t="s">
        <v>83</v>
      </c>
    </row>
    <row r="30" spans="1:20" s="14" customFormat="1" ht="15.75" customHeight="1" x14ac:dyDescent="0.25">
      <c r="B30" s="14" t="s">
        <v>84</v>
      </c>
    </row>
    <row r="31" spans="1:20" s="14" customFormat="1" ht="15.75" customHeight="1" x14ac:dyDescent="0.25">
      <c r="B31" s="14" t="s">
        <v>85</v>
      </c>
    </row>
    <row r="32" spans="1:20" s="14" customFormat="1" ht="15.75" customHeight="1" x14ac:dyDescent="0.25">
      <c r="B32" s="14" t="s">
        <v>86</v>
      </c>
    </row>
    <row r="33" spans="2:2" s="14" customFormat="1" ht="15.75" customHeight="1" x14ac:dyDescent="0.25">
      <c r="B33" s="14" t="s">
        <v>87</v>
      </c>
    </row>
    <row r="34" spans="2:2" s="14" customFormat="1" ht="15.75" customHeight="1" x14ac:dyDescent="0.25">
      <c r="B34" s="14" t="s">
        <v>88</v>
      </c>
    </row>
    <row r="35" spans="2:2" s="14" customFormat="1" ht="15.75" customHeight="1" x14ac:dyDescent="0.25">
      <c r="B35" s="14" t="s">
        <v>89</v>
      </c>
    </row>
    <row r="36" spans="2:2" s="14" customFormat="1" ht="15.75" customHeight="1" x14ac:dyDescent="0.25">
      <c r="B36" s="14" t="s">
        <v>90</v>
      </c>
    </row>
    <row r="37" spans="2:2" s="14" customFormat="1" ht="15.75" customHeight="1" x14ac:dyDescent="0.25">
      <c r="B37" s="14" t="s">
        <v>91</v>
      </c>
    </row>
    <row r="38" spans="2:2" s="14" customFormat="1" ht="15.75" customHeight="1" x14ac:dyDescent="0.25">
      <c r="B38" s="14" t="s">
        <v>92</v>
      </c>
    </row>
  </sheetData>
  <mergeCells count="21">
    <mergeCell ref="A15:T15"/>
    <mergeCell ref="A13:T13"/>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 ref="A5:T5"/>
    <mergeCell ref="A7:T7"/>
    <mergeCell ref="A9:T9"/>
    <mergeCell ref="A10:T10"/>
    <mergeCell ref="A12:T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topLeftCell="H7" zoomScale="85" zoomScaleNormal="85" workbookViewId="0">
      <selection activeCell="X26" sqref="X26"/>
    </sheetView>
  </sheetViews>
  <sheetFormatPr defaultRowHeight="15" x14ac:dyDescent="0.2"/>
  <cols>
    <col min="1" max="1" width="8.42578125" style="2"/>
    <col min="2" max="2" width="11.42578125" style="2" customWidth="1"/>
    <col min="3" max="3" width="11.28515625" style="2" customWidth="1"/>
    <col min="4" max="4" width="21" style="2"/>
    <col min="5" max="5" width="25.85546875" style="2"/>
    <col min="6" max="9" width="8.42578125" style="2"/>
    <col min="10" max="10" width="17.7109375" style="2"/>
    <col min="11" max="12" width="9.140625" style="2"/>
    <col min="13" max="14" width="9.28515625" style="2"/>
    <col min="15" max="16" width="8.42578125" style="2"/>
    <col min="17" max="18" width="9.85546875" style="2"/>
    <col min="19" max="19" width="17.5703125" style="2"/>
    <col min="20" max="20" width="19.28515625" style="2"/>
    <col min="21" max="21" width="15" style="2"/>
    <col min="22" max="22" width="11.42578125" style="2"/>
    <col min="23" max="23" width="12.28515625" style="2"/>
    <col min="24" max="24" width="33.140625" style="2"/>
    <col min="25" max="25" width="15.7109375" style="2"/>
    <col min="26" max="26" width="21" style="2"/>
    <col min="27" max="27" width="13.28515625" style="2"/>
    <col min="28" max="1025" width="8.42578125"/>
  </cols>
  <sheetData>
    <row r="1" spans="1:27" s="14" customFormat="1" ht="18.75" customHeight="1" x14ac:dyDescent="0.3">
      <c r="AA1" s="15" t="s">
        <v>0</v>
      </c>
    </row>
    <row r="2" spans="1:27" s="14" customFormat="1" ht="18.75" customHeight="1" x14ac:dyDescent="0.3">
      <c r="AA2" s="15" t="s">
        <v>1</v>
      </c>
    </row>
    <row r="3" spans="1:27" s="14" customFormat="1" ht="18.75" customHeight="1" x14ac:dyDescent="0.3">
      <c r="AA3" s="15" t="s">
        <v>2</v>
      </c>
    </row>
    <row r="4" spans="1:27" ht="12.75" x14ac:dyDescent="0.2">
      <c r="A4"/>
      <c r="B4"/>
      <c r="C4"/>
      <c r="D4"/>
      <c r="E4"/>
      <c r="F4"/>
      <c r="G4"/>
      <c r="H4"/>
      <c r="I4"/>
      <c r="J4"/>
      <c r="K4"/>
      <c r="L4"/>
      <c r="M4"/>
      <c r="N4"/>
      <c r="O4"/>
      <c r="P4"/>
      <c r="Q4"/>
      <c r="R4"/>
      <c r="S4"/>
      <c r="T4"/>
      <c r="U4"/>
      <c r="V4"/>
      <c r="W4"/>
      <c r="X4"/>
      <c r="Y4"/>
      <c r="Z4"/>
      <c r="AA4"/>
    </row>
    <row r="5" spans="1:27" s="14" customFormat="1" ht="15.75" customHeight="1" x14ac:dyDescent="0.25">
      <c r="A5" s="180" t="str">
        <f>'1. паспорт местоположение'!A5:C5</f>
        <v>Год раскрытия информации: 2023</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row>
    <row r="6" spans="1:27" s="16" customFormat="1" ht="15.75" customHeight="1" x14ac:dyDescent="0.2"/>
    <row r="7" spans="1:27" s="14" customFormat="1" ht="18.75" customHeight="1" x14ac:dyDescent="0.3">
      <c r="A7" s="181" t="s">
        <v>3</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row>
    <row r="8" spans="1:27" s="16" customFormat="1" ht="15.75" customHeight="1" x14ac:dyDescent="0.2"/>
    <row r="9" spans="1:27" s="14" customFormat="1" ht="15.75" customHeight="1" x14ac:dyDescent="0.25">
      <c r="A9" s="182" t="str">
        <f>'3.1 паспорт Техсостояние ПС'!A9:T9</f>
        <v>ООО "Донская Сетевая Компания</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row>
    <row r="10" spans="1:27" ht="15.75" customHeight="1" x14ac:dyDescent="0.25">
      <c r="A10" s="183" t="s">
        <v>4</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row>
    <row r="11" spans="1:27" s="16" customFormat="1" ht="15.75" customHeight="1" x14ac:dyDescent="0.2"/>
    <row r="12" spans="1:27" s="14" customFormat="1" ht="15.75" customHeight="1" x14ac:dyDescent="0.25">
      <c r="A12" s="182" t="str">
        <f>'3.1 паспорт Техсостояние ПС'!A12:T12</f>
        <v>М 0223ВЛ 35</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row>
    <row r="13" spans="1:27" ht="15.75" customHeight="1" x14ac:dyDescent="0.25">
      <c r="A13" s="183" t="s">
        <v>5</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row>
    <row r="14" spans="1:27" s="16" customFormat="1" ht="15.75" customHeight="1" x14ac:dyDescent="0.2"/>
    <row r="15" spans="1:27" s="14" customFormat="1" ht="29.25" customHeight="1" x14ac:dyDescent="0.25">
      <c r="A15" s="182" t="str">
        <f>'1. паспорт местоположение'!A15:C15</f>
        <v xml:space="preserve">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(вынос участка ВЛ длиной 1,67 км с территории ЛНР и увеличение протяженности до 3,56 км) </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row>
    <row r="16" spans="1:27" ht="15.75" customHeight="1" x14ac:dyDescent="0.25">
      <c r="A16" s="183" t="s">
        <v>6</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row>
    <row r="17" spans="1:27" s="16" customFormat="1" ht="15.75" customHeight="1" x14ac:dyDescent="0.2"/>
    <row r="18" spans="1:27" s="16" customFormat="1" ht="15.75" customHeight="1" x14ac:dyDescent="0.2"/>
    <row r="19" spans="1:27" s="14" customFormat="1" ht="18.75" customHeight="1" x14ac:dyDescent="0.3">
      <c r="A19" s="190" t="s">
        <v>93</v>
      </c>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row>
    <row r="20" spans="1:27" ht="12.75" x14ac:dyDescent="0.2">
      <c r="A20"/>
      <c r="B20"/>
      <c r="C20"/>
      <c r="D20"/>
      <c r="E20"/>
      <c r="F20"/>
      <c r="G20"/>
      <c r="H20"/>
      <c r="I20"/>
      <c r="J20"/>
      <c r="K20"/>
      <c r="L20"/>
      <c r="M20"/>
      <c r="N20"/>
      <c r="O20"/>
      <c r="P20"/>
      <c r="Q20"/>
      <c r="R20"/>
      <c r="S20"/>
      <c r="T20"/>
      <c r="U20"/>
      <c r="V20"/>
      <c r="W20"/>
      <c r="X20"/>
      <c r="Y20"/>
      <c r="Z20"/>
      <c r="AA20"/>
    </row>
    <row r="21" spans="1:27" s="14" customFormat="1" ht="60" customHeight="1" x14ac:dyDescent="0.25">
      <c r="A21" s="189" t="s">
        <v>8</v>
      </c>
      <c r="B21" s="189" t="s">
        <v>94</v>
      </c>
      <c r="C21" s="189"/>
      <c r="D21" s="189" t="s">
        <v>95</v>
      </c>
      <c r="E21" s="189"/>
      <c r="F21" s="189" t="s">
        <v>52</v>
      </c>
      <c r="G21" s="189"/>
      <c r="H21" s="189"/>
      <c r="I21" s="189"/>
      <c r="J21" s="189" t="s">
        <v>96</v>
      </c>
      <c r="K21" s="189" t="s">
        <v>97</v>
      </c>
      <c r="L21" s="189"/>
      <c r="M21" s="189" t="s">
        <v>98</v>
      </c>
      <c r="N21" s="189"/>
      <c r="O21" s="189" t="s">
        <v>99</v>
      </c>
      <c r="P21" s="189"/>
      <c r="Q21" s="189" t="s">
        <v>100</v>
      </c>
      <c r="R21" s="189"/>
      <c r="S21" s="189" t="s">
        <v>101</v>
      </c>
      <c r="T21" s="189" t="s">
        <v>102</v>
      </c>
      <c r="U21" s="189" t="s">
        <v>103</v>
      </c>
      <c r="V21" s="189" t="s">
        <v>104</v>
      </c>
      <c r="W21" s="189"/>
      <c r="X21" s="189" t="s">
        <v>73</v>
      </c>
      <c r="Y21" s="189"/>
      <c r="Z21" s="189" t="s">
        <v>105</v>
      </c>
      <c r="AA21" s="189"/>
    </row>
    <row r="22" spans="1:27" s="14" customFormat="1" ht="105.75" customHeight="1" x14ac:dyDescent="0.25">
      <c r="A22" s="189"/>
      <c r="B22" s="189"/>
      <c r="C22" s="189"/>
      <c r="D22" s="189"/>
      <c r="E22" s="189"/>
      <c r="F22" s="189" t="s">
        <v>106</v>
      </c>
      <c r="G22" s="189"/>
      <c r="H22" s="189" t="s">
        <v>107</v>
      </c>
      <c r="I22" s="189"/>
      <c r="J22" s="189"/>
      <c r="K22" s="189"/>
      <c r="L22" s="189"/>
      <c r="M22" s="189"/>
      <c r="N22" s="189"/>
      <c r="O22" s="189"/>
      <c r="P22" s="189"/>
      <c r="Q22" s="189"/>
      <c r="R22" s="189"/>
      <c r="S22" s="189"/>
      <c r="T22" s="189"/>
      <c r="U22" s="189"/>
      <c r="V22" s="189"/>
      <c r="W22" s="189"/>
      <c r="X22" s="10" t="s">
        <v>75</v>
      </c>
      <c r="Y22" s="10" t="s">
        <v>76</v>
      </c>
      <c r="Z22" s="10" t="s">
        <v>77</v>
      </c>
      <c r="AA22" s="10" t="s">
        <v>78</v>
      </c>
    </row>
    <row r="23" spans="1:27" s="14" customFormat="1" ht="15.75" customHeight="1" x14ac:dyDescent="0.25">
      <c r="A23" s="189"/>
      <c r="B23" s="10" t="s">
        <v>79</v>
      </c>
      <c r="C23" s="10" t="s">
        <v>80</v>
      </c>
      <c r="D23" s="10" t="s">
        <v>79</v>
      </c>
      <c r="E23" s="10" t="s">
        <v>80</v>
      </c>
      <c r="F23" s="10" t="s">
        <v>79</v>
      </c>
      <c r="G23" s="10" t="s">
        <v>80</v>
      </c>
      <c r="H23" s="10" t="s">
        <v>79</v>
      </c>
      <c r="I23" s="10" t="s">
        <v>80</v>
      </c>
      <c r="J23" s="10" t="s">
        <v>79</v>
      </c>
      <c r="K23" s="10" t="s">
        <v>79</v>
      </c>
      <c r="L23" s="10" t="s">
        <v>80</v>
      </c>
      <c r="M23" s="10" t="s">
        <v>79</v>
      </c>
      <c r="N23" s="10" t="s">
        <v>80</v>
      </c>
      <c r="O23" s="10" t="s">
        <v>79</v>
      </c>
      <c r="P23" s="10" t="s">
        <v>80</v>
      </c>
      <c r="Q23" s="10" t="s">
        <v>79</v>
      </c>
      <c r="R23" s="10" t="s">
        <v>80</v>
      </c>
      <c r="S23" s="10" t="s">
        <v>79</v>
      </c>
      <c r="T23" s="10" t="s">
        <v>79</v>
      </c>
      <c r="U23" s="10" t="s">
        <v>79</v>
      </c>
      <c r="V23" s="10" t="s">
        <v>79</v>
      </c>
      <c r="W23" s="10" t="s">
        <v>80</v>
      </c>
      <c r="X23" s="10" t="s">
        <v>79</v>
      </c>
      <c r="Y23" s="10" t="s">
        <v>79</v>
      </c>
      <c r="Z23" s="10" t="s">
        <v>79</v>
      </c>
      <c r="AA23" s="10" t="s">
        <v>79</v>
      </c>
    </row>
    <row r="24" spans="1:27" ht="15.75" customHeight="1" x14ac:dyDescent="0.2">
      <c r="A24" s="17">
        <v>1</v>
      </c>
      <c r="B24" s="17">
        <v>2</v>
      </c>
      <c r="C24" s="17">
        <v>3</v>
      </c>
      <c r="D24" s="17">
        <v>4</v>
      </c>
      <c r="E24" s="17">
        <v>5</v>
      </c>
      <c r="F24" s="17">
        <v>6</v>
      </c>
      <c r="G24" s="17">
        <v>7</v>
      </c>
      <c r="H24" s="17">
        <v>8</v>
      </c>
      <c r="I24" s="17">
        <v>9</v>
      </c>
      <c r="J24" s="17">
        <v>10</v>
      </c>
      <c r="K24" s="17">
        <v>11</v>
      </c>
      <c r="L24" s="17">
        <v>12</v>
      </c>
      <c r="M24" s="17">
        <v>13</v>
      </c>
      <c r="N24" s="17">
        <v>14</v>
      </c>
      <c r="O24" s="17">
        <v>15</v>
      </c>
      <c r="P24" s="17">
        <v>16</v>
      </c>
      <c r="Q24" s="17">
        <v>19</v>
      </c>
      <c r="R24" s="17">
        <v>20</v>
      </c>
      <c r="S24" s="17">
        <v>21</v>
      </c>
      <c r="T24" s="17">
        <v>22</v>
      </c>
      <c r="U24" s="17">
        <v>23</v>
      </c>
      <c r="V24" s="17">
        <v>24</v>
      </c>
      <c r="W24" s="17">
        <v>25</v>
      </c>
      <c r="X24" s="17">
        <v>26</v>
      </c>
      <c r="Y24" s="17">
        <v>27</v>
      </c>
      <c r="Z24" s="17">
        <v>28</v>
      </c>
      <c r="AA24" s="17">
        <v>29</v>
      </c>
    </row>
    <row r="25" spans="1:27" ht="187.5" customHeight="1" x14ac:dyDescent="0.2">
      <c r="A25" s="7">
        <v>1</v>
      </c>
      <c r="B25" s="6" t="s">
        <v>493</v>
      </c>
      <c r="C25" s="6" t="s">
        <v>493</v>
      </c>
      <c r="D25" s="6" t="s">
        <v>469</v>
      </c>
      <c r="E25" s="6" t="s">
        <v>469</v>
      </c>
      <c r="F25" s="6">
        <v>35</v>
      </c>
      <c r="G25" s="6">
        <v>35</v>
      </c>
      <c r="H25" s="6">
        <v>35</v>
      </c>
      <c r="I25" s="6">
        <v>35</v>
      </c>
      <c r="J25" s="6">
        <v>1965</v>
      </c>
      <c r="K25" s="6" t="s">
        <v>108</v>
      </c>
      <c r="L25" s="6" t="s">
        <v>108</v>
      </c>
      <c r="M25" s="6" t="s">
        <v>109</v>
      </c>
      <c r="N25" s="6" t="s">
        <v>470</v>
      </c>
      <c r="O25" s="6" t="s">
        <v>471</v>
      </c>
      <c r="P25" s="6" t="s">
        <v>471</v>
      </c>
      <c r="Q25" s="6">
        <v>1.67</v>
      </c>
      <c r="R25" s="6">
        <v>3.56</v>
      </c>
      <c r="S25" s="6" t="s">
        <v>30</v>
      </c>
      <c r="T25" s="6" t="s">
        <v>30</v>
      </c>
      <c r="U25" s="6" t="s">
        <v>30</v>
      </c>
      <c r="V25" s="6" t="s">
        <v>472</v>
      </c>
      <c r="W25" s="6" t="s">
        <v>472</v>
      </c>
      <c r="X25" s="6" t="s">
        <v>497</v>
      </c>
      <c r="Y25" s="6" t="s">
        <v>473</v>
      </c>
      <c r="Z25" s="6" t="s">
        <v>30</v>
      </c>
      <c r="AA25" s="6" t="s">
        <v>30</v>
      </c>
    </row>
  </sheetData>
  <mergeCells count="26">
    <mergeCell ref="V21:W22"/>
    <mergeCell ref="X21:Y21"/>
    <mergeCell ref="Z21:AA21"/>
    <mergeCell ref="F22:G22"/>
    <mergeCell ref="H22:I2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A7:AA7"/>
    <mergeCell ref="A9:AA9"/>
    <mergeCell ref="A10:AA10"/>
    <mergeCell ref="A12:AA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30"/>
  <sheetViews>
    <sheetView topLeftCell="A16" zoomScaleNormal="100" workbookViewId="0">
      <selection activeCell="A15" sqref="A15:C15"/>
    </sheetView>
  </sheetViews>
  <sheetFormatPr defaultRowHeight="15" x14ac:dyDescent="0.2"/>
  <cols>
    <col min="1" max="1" width="8.42578125" style="2"/>
    <col min="2" max="2" width="52.28515625" style="2"/>
    <col min="3" max="3" width="86.7109375" style="2"/>
    <col min="4" max="1025" width="8.42578125"/>
  </cols>
  <sheetData>
    <row r="1" spans="1:3" s="14" customFormat="1" ht="18.75" customHeight="1" x14ac:dyDescent="0.3">
      <c r="C1" s="15" t="s">
        <v>0</v>
      </c>
    </row>
    <row r="2" spans="1:3" s="14" customFormat="1" ht="18.75" customHeight="1" x14ac:dyDescent="0.3">
      <c r="C2" s="15" t="s">
        <v>1</v>
      </c>
    </row>
    <row r="3" spans="1:3" s="14" customFormat="1" ht="18.75" customHeight="1" x14ac:dyDescent="0.3">
      <c r="C3" s="15" t="s">
        <v>2</v>
      </c>
    </row>
    <row r="4" spans="1:3" s="14" customFormat="1" ht="15.75" customHeight="1" x14ac:dyDescent="0.25">
      <c r="C4"/>
    </row>
    <row r="5" spans="1:3" s="14" customFormat="1" ht="15.75" customHeight="1" x14ac:dyDescent="0.25">
      <c r="A5" s="180" t="str">
        <f>'3.2 паспорт Техсостояние ЛЭП'!A5:AA5</f>
        <v>Год раскрытия информации: 2023</v>
      </c>
      <c r="B5" s="180"/>
      <c r="C5" s="180"/>
    </row>
    <row r="6" spans="1:3" s="14" customFormat="1" ht="15.75" customHeight="1" x14ac:dyDescent="0.25">
      <c r="A6"/>
      <c r="B6"/>
      <c r="C6"/>
    </row>
    <row r="7" spans="1:3" s="14" customFormat="1" ht="18.75" customHeight="1" x14ac:dyDescent="0.3">
      <c r="A7" s="181" t="s">
        <v>3</v>
      </c>
      <c r="B7" s="181"/>
      <c r="C7" s="181"/>
    </row>
    <row r="8" spans="1:3" s="14" customFormat="1" ht="15.75" customHeight="1" x14ac:dyDescent="0.25">
      <c r="A8"/>
      <c r="B8"/>
      <c r="C8"/>
    </row>
    <row r="9" spans="1:3" s="14" customFormat="1" ht="15.75" customHeight="1" x14ac:dyDescent="0.25">
      <c r="A9" s="182" t="s">
        <v>466</v>
      </c>
      <c r="B9" s="182"/>
      <c r="C9" s="182"/>
    </row>
    <row r="10" spans="1:3" s="14" customFormat="1" ht="15.75" customHeight="1" x14ac:dyDescent="0.25">
      <c r="A10" s="183" t="s">
        <v>4</v>
      </c>
      <c r="B10" s="183"/>
      <c r="C10" s="183"/>
    </row>
    <row r="11" spans="1:3" s="14" customFormat="1" ht="15.75" customHeight="1" x14ac:dyDescent="0.25">
      <c r="A11"/>
      <c r="B11"/>
      <c r="C11"/>
    </row>
    <row r="12" spans="1:3" s="14" customFormat="1" ht="15.75" customHeight="1" x14ac:dyDescent="0.25">
      <c r="A12" s="182" t="s">
        <v>478</v>
      </c>
      <c r="B12" s="182"/>
      <c r="C12" s="182"/>
    </row>
    <row r="13" spans="1:3" s="14" customFormat="1" ht="15.75" customHeight="1" x14ac:dyDescent="0.25">
      <c r="A13" s="183" t="s">
        <v>5</v>
      </c>
      <c r="B13" s="183"/>
      <c r="C13" s="183"/>
    </row>
    <row r="14" spans="1:3" s="14" customFormat="1" ht="15.75" customHeight="1" x14ac:dyDescent="0.25">
      <c r="A14"/>
      <c r="B14"/>
      <c r="C14"/>
    </row>
    <row r="15" spans="1:3" s="14" customFormat="1" ht="51" customHeight="1" x14ac:dyDescent="0.25">
      <c r="A15" s="182" t="s">
        <v>495</v>
      </c>
      <c r="B15" s="182"/>
      <c r="C15" s="182"/>
    </row>
    <row r="16" spans="1:3" s="14" customFormat="1" ht="15.75" customHeight="1" x14ac:dyDescent="0.25">
      <c r="A16" s="183" t="s">
        <v>6</v>
      </c>
      <c r="B16" s="183"/>
      <c r="C16" s="183"/>
    </row>
    <row r="17" spans="1:3" s="14" customFormat="1" ht="15.75" customHeight="1" x14ac:dyDescent="0.25">
      <c r="A17"/>
      <c r="B17"/>
      <c r="C17"/>
    </row>
    <row r="18" spans="1:3" s="14" customFormat="1" ht="18.75" customHeight="1" x14ac:dyDescent="0.3">
      <c r="A18" s="191" t="s">
        <v>110</v>
      </c>
      <c r="B18" s="191"/>
      <c r="C18" s="191"/>
    </row>
    <row r="19" spans="1:3" s="14" customFormat="1" ht="15.75" customHeight="1" x14ac:dyDescent="0.25">
      <c r="A19"/>
      <c r="B19"/>
      <c r="C19"/>
    </row>
    <row r="20" spans="1:3" ht="30" customHeight="1" x14ac:dyDescent="0.2">
      <c r="A20" s="10" t="s">
        <v>8</v>
      </c>
      <c r="B20" s="10" t="s">
        <v>9</v>
      </c>
      <c r="C20" s="10" t="s">
        <v>10</v>
      </c>
    </row>
    <row r="21" spans="1:3" ht="15.75" customHeight="1" x14ac:dyDescent="0.2">
      <c r="A21" s="7">
        <v>1</v>
      </c>
      <c r="B21" s="7">
        <v>2</v>
      </c>
      <c r="C21" s="7">
        <v>3</v>
      </c>
    </row>
    <row r="22" spans="1:3" s="4" customFormat="1" ht="30.75" customHeight="1" x14ac:dyDescent="0.25">
      <c r="A22" s="18">
        <v>1</v>
      </c>
      <c r="B22" s="19" t="s">
        <v>111</v>
      </c>
      <c r="C22" s="155" t="s">
        <v>488</v>
      </c>
    </row>
    <row r="23" spans="1:3" s="4" customFormat="1" ht="30.75" customHeight="1" x14ac:dyDescent="0.25">
      <c r="A23" s="18">
        <v>2</v>
      </c>
      <c r="B23" s="19" t="s">
        <v>112</v>
      </c>
      <c r="C23" s="155" t="s">
        <v>113</v>
      </c>
    </row>
    <row r="24" spans="1:3" s="4" customFormat="1" ht="45.75" customHeight="1" x14ac:dyDescent="0.25">
      <c r="A24" s="18">
        <v>3</v>
      </c>
      <c r="B24" s="19" t="s">
        <v>114</v>
      </c>
      <c r="C24" s="155" t="s">
        <v>474</v>
      </c>
    </row>
    <row r="25" spans="1:3" s="4" customFormat="1" ht="30.75" customHeight="1" x14ac:dyDescent="0.25">
      <c r="A25" s="18">
        <v>4</v>
      </c>
      <c r="B25" s="19" t="s">
        <v>115</v>
      </c>
      <c r="C25" s="155" t="s">
        <v>30</v>
      </c>
    </row>
    <row r="26" spans="1:3" s="4" customFormat="1" ht="41.1" customHeight="1" x14ac:dyDescent="0.25">
      <c r="A26" s="18">
        <v>5</v>
      </c>
      <c r="B26" s="19" t="s">
        <v>116</v>
      </c>
      <c r="C26" s="8" t="s">
        <v>487</v>
      </c>
    </row>
    <row r="27" spans="1:3" s="4" customFormat="1" ht="30.75" customHeight="1" x14ac:dyDescent="0.25">
      <c r="A27" s="18">
        <v>6</v>
      </c>
      <c r="B27" s="19" t="s">
        <v>117</v>
      </c>
      <c r="C27" s="155" t="s">
        <v>489</v>
      </c>
    </row>
    <row r="28" spans="1:3" s="4" customFormat="1" ht="24.75" customHeight="1" x14ac:dyDescent="0.25">
      <c r="A28" s="18">
        <v>7</v>
      </c>
      <c r="B28" s="19" t="s">
        <v>118</v>
      </c>
      <c r="C28" s="156">
        <v>2023</v>
      </c>
    </row>
    <row r="29" spans="1:3" s="4" customFormat="1" ht="33" customHeight="1" x14ac:dyDescent="0.25">
      <c r="A29" s="18">
        <v>8</v>
      </c>
      <c r="B29" s="19" t="s">
        <v>119</v>
      </c>
      <c r="C29" s="156">
        <v>2023</v>
      </c>
    </row>
    <row r="30" spans="1:3" ht="36" customHeight="1" x14ac:dyDescent="0.25">
      <c r="A30" s="18">
        <v>9</v>
      </c>
      <c r="B30" s="19" t="s">
        <v>120</v>
      </c>
      <c r="C30" s="8" t="s">
        <v>490</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29"/>
  <sheetViews>
    <sheetView topLeftCell="B11" zoomScale="118" zoomScaleNormal="118" workbookViewId="0">
      <selection activeCell="K28" sqref="K28"/>
    </sheetView>
  </sheetViews>
  <sheetFormatPr defaultRowHeight="12.75" x14ac:dyDescent="0.2"/>
  <cols>
    <col min="1" max="1" width="8.42578125" style="16"/>
    <col min="2" max="2" width="26.7109375" style="16"/>
    <col min="3" max="10" width="14.140625" style="16"/>
    <col min="11" max="11" width="21.85546875" style="16"/>
    <col min="12" max="12" width="26.7109375" style="16"/>
    <col min="13" max="13" width="24.5703125" style="16"/>
    <col min="14" max="14" width="25.28515625" style="16"/>
    <col min="15" max="17" width="10.42578125" style="16"/>
    <col min="18" max="18" width="8.42578125" style="16"/>
    <col min="19" max="25" width="12.7109375" style="16"/>
    <col min="26" max="26" width="40.5703125" style="16"/>
    <col min="27" max="1025" width="8.42578125"/>
  </cols>
  <sheetData>
    <row r="1" spans="1:26" s="16" customFormat="1" ht="15.75" customHeight="1" x14ac:dyDescent="0.25">
      <c r="Z1" s="20" t="s">
        <v>0</v>
      </c>
    </row>
    <row r="2" spans="1:26" s="16" customFormat="1" ht="15.75" customHeight="1" x14ac:dyDescent="0.25">
      <c r="Z2" s="20" t="s">
        <v>1</v>
      </c>
    </row>
    <row r="3" spans="1:26" s="16" customFormat="1" ht="15.75" customHeight="1" x14ac:dyDescent="0.25">
      <c r="Z3" s="20" t="s">
        <v>2</v>
      </c>
    </row>
    <row r="4" spans="1:26" s="16" customFormat="1" ht="15.75" customHeight="1" x14ac:dyDescent="0.25">
      <c r="A4" s="180" t="str">
        <f>'3.3 паспорт описание'!A5:C5</f>
        <v>Год раскрытия информации: 2023</v>
      </c>
      <c r="B4" s="180"/>
      <c r="C4" s="180"/>
      <c r="D4" s="180"/>
      <c r="E4" s="180"/>
      <c r="F4" s="180"/>
      <c r="G4" s="180"/>
      <c r="H4" s="180"/>
      <c r="I4" s="180"/>
      <c r="J4" s="180"/>
      <c r="K4" s="180"/>
      <c r="L4" s="180"/>
      <c r="M4" s="180"/>
      <c r="N4" s="180"/>
      <c r="O4" s="180"/>
      <c r="P4" s="180"/>
      <c r="Q4" s="180"/>
      <c r="R4" s="180"/>
      <c r="S4" s="180"/>
      <c r="T4" s="180"/>
      <c r="U4" s="180"/>
      <c r="V4" s="180"/>
      <c r="W4" s="180"/>
      <c r="X4" s="180"/>
      <c r="Y4" s="180"/>
      <c r="Z4" s="180"/>
    </row>
    <row r="5" spans="1:26" s="16" customFormat="1" ht="15.75" customHeight="1" x14ac:dyDescent="0.2">
      <c r="A5"/>
      <c r="B5"/>
      <c r="C5"/>
      <c r="D5"/>
      <c r="E5"/>
      <c r="F5"/>
      <c r="G5"/>
      <c r="H5"/>
      <c r="I5"/>
      <c r="J5"/>
      <c r="K5"/>
      <c r="L5"/>
      <c r="M5"/>
      <c r="N5"/>
      <c r="O5"/>
      <c r="P5"/>
      <c r="Q5"/>
      <c r="R5"/>
      <c r="S5"/>
      <c r="T5"/>
      <c r="U5"/>
      <c r="V5"/>
      <c r="W5"/>
      <c r="X5"/>
      <c r="Y5"/>
      <c r="Z5"/>
    </row>
    <row r="6" spans="1:26" s="16" customFormat="1" ht="18.75" customHeight="1" x14ac:dyDescent="0.3">
      <c r="A6" s="181" t="s">
        <v>3</v>
      </c>
      <c r="B6" s="181"/>
      <c r="C6" s="181"/>
      <c r="D6" s="181"/>
      <c r="E6" s="181"/>
      <c r="F6" s="181"/>
      <c r="G6" s="181"/>
      <c r="H6" s="181"/>
      <c r="I6" s="181"/>
      <c r="J6" s="181"/>
      <c r="K6" s="181"/>
      <c r="L6" s="181"/>
      <c r="M6" s="181"/>
      <c r="N6" s="181"/>
      <c r="O6" s="181"/>
      <c r="P6" s="181"/>
      <c r="Q6" s="181"/>
      <c r="R6" s="181"/>
      <c r="S6" s="181"/>
      <c r="T6" s="181"/>
      <c r="U6" s="181"/>
      <c r="V6" s="181"/>
      <c r="W6" s="181"/>
      <c r="X6" s="181"/>
      <c r="Y6" s="181"/>
      <c r="Z6" s="181"/>
    </row>
    <row r="7" spans="1:26" s="16" customFormat="1" ht="15.75" customHeight="1" x14ac:dyDescent="0.2">
      <c r="A7"/>
      <c r="B7"/>
      <c r="C7"/>
      <c r="D7"/>
      <c r="E7"/>
      <c r="F7"/>
      <c r="G7"/>
      <c r="H7"/>
      <c r="I7"/>
      <c r="J7"/>
      <c r="K7"/>
      <c r="L7"/>
      <c r="M7"/>
      <c r="N7"/>
      <c r="O7"/>
      <c r="P7"/>
      <c r="Q7"/>
      <c r="R7"/>
      <c r="S7"/>
      <c r="T7"/>
      <c r="U7"/>
      <c r="V7"/>
      <c r="W7"/>
      <c r="X7"/>
      <c r="Y7"/>
      <c r="Z7"/>
    </row>
    <row r="8" spans="1:26" s="16" customFormat="1" ht="15.75" customHeight="1" x14ac:dyDescent="0.25">
      <c r="A8" s="182" t="str">
        <f>'3.2 паспорт Техсостояние ЛЭП'!A9:AA9</f>
        <v>ООО "Донская Сетевая Компания</v>
      </c>
      <c r="B8" s="182"/>
      <c r="C8" s="182"/>
      <c r="D8" s="182"/>
      <c r="E8" s="182"/>
      <c r="F8" s="182"/>
      <c r="G8" s="182"/>
      <c r="H8" s="182"/>
      <c r="I8" s="182"/>
      <c r="J8" s="182"/>
      <c r="K8" s="182"/>
      <c r="L8" s="182"/>
      <c r="M8" s="182"/>
      <c r="N8" s="182"/>
      <c r="O8" s="182"/>
      <c r="P8" s="182"/>
      <c r="Q8" s="182"/>
      <c r="R8" s="182"/>
      <c r="S8" s="182"/>
      <c r="T8" s="182"/>
      <c r="U8" s="182"/>
      <c r="V8" s="182"/>
      <c r="W8" s="182"/>
      <c r="X8" s="182"/>
      <c r="Y8" s="182"/>
      <c r="Z8" s="182"/>
    </row>
    <row r="9" spans="1:26" s="16" customFormat="1" ht="15.75" customHeight="1" x14ac:dyDescent="0.25">
      <c r="A9" s="183" t="s">
        <v>4</v>
      </c>
      <c r="B9" s="183"/>
      <c r="C9" s="183"/>
      <c r="D9" s="183"/>
      <c r="E9" s="183"/>
      <c r="F9" s="183"/>
      <c r="G9" s="183"/>
      <c r="H9" s="183"/>
      <c r="I9" s="183"/>
      <c r="J9" s="183"/>
      <c r="K9" s="183"/>
      <c r="L9" s="183"/>
      <c r="M9" s="183"/>
      <c r="N9" s="183"/>
      <c r="O9" s="183"/>
      <c r="P9" s="183"/>
      <c r="Q9" s="183"/>
      <c r="R9" s="183"/>
      <c r="S9" s="183"/>
      <c r="T9" s="183"/>
      <c r="U9" s="183"/>
      <c r="V9" s="183"/>
      <c r="W9" s="183"/>
      <c r="X9" s="183"/>
      <c r="Y9" s="183"/>
      <c r="Z9" s="183"/>
    </row>
    <row r="10" spans="1:26" s="16" customFormat="1" ht="15.75" customHeight="1" x14ac:dyDescent="0.2">
      <c r="A10"/>
      <c r="B10"/>
      <c r="C10"/>
      <c r="D10"/>
      <c r="E10"/>
      <c r="F10"/>
      <c r="G10"/>
      <c r="H10"/>
      <c r="I10"/>
      <c r="J10"/>
      <c r="K10"/>
      <c r="L10"/>
      <c r="M10"/>
      <c r="N10"/>
      <c r="O10"/>
      <c r="P10"/>
      <c r="Q10"/>
      <c r="R10"/>
      <c r="S10"/>
      <c r="T10"/>
      <c r="U10"/>
      <c r="V10"/>
      <c r="W10"/>
      <c r="X10"/>
      <c r="Y10"/>
      <c r="Z10"/>
    </row>
    <row r="11" spans="1:26" s="16" customFormat="1" ht="15.75" customHeight="1" x14ac:dyDescent="0.25">
      <c r="A11" s="182" t="str">
        <f>'3.3 паспорт описание'!A12:C12</f>
        <v>М_0223ВЛ35</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row>
    <row r="12" spans="1:26" s="16" customFormat="1" ht="15.75" customHeight="1" x14ac:dyDescent="0.25">
      <c r="A12" s="183" t="s">
        <v>5</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row>
    <row r="13" spans="1:26" s="16" customFormat="1" ht="15.75" customHeight="1" x14ac:dyDescent="0.2">
      <c r="A13"/>
      <c r="B13"/>
      <c r="C13"/>
      <c r="D13"/>
      <c r="E13"/>
      <c r="F13"/>
      <c r="G13"/>
      <c r="H13"/>
      <c r="I13"/>
      <c r="J13"/>
      <c r="K13"/>
      <c r="L13"/>
      <c r="M13"/>
      <c r="N13"/>
      <c r="O13"/>
      <c r="P13"/>
      <c r="Q13"/>
      <c r="R13"/>
      <c r="S13"/>
      <c r="T13"/>
      <c r="U13"/>
      <c r="V13"/>
      <c r="W13"/>
      <c r="X13"/>
      <c r="Y13"/>
      <c r="Z13"/>
    </row>
    <row r="14" spans="1:26" s="16" customFormat="1" ht="38.25" customHeight="1" x14ac:dyDescent="0.25">
      <c r="A14" s="182" t="str">
        <f>'3.3 паспорт описание'!A15:C15</f>
        <v xml:space="preserve">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(вынос участка ВЛ длиной 1,67 км с территории ЛНР и увеличение протяженности до 3,56 км) </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16" customFormat="1" ht="15.75" customHeight="1" x14ac:dyDescent="0.25">
      <c r="A15" s="183" t="s">
        <v>6</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row>
    <row r="16" spans="1:26" s="16" customFormat="1" ht="15.75" customHeight="1" x14ac:dyDescent="0.2">
      <c r="A16"/>
      <c r="B16"/>
      <c r="C16"/>
      <c r="D16"/>
      <c r="E16"/>
      <c r="F16"/>
      <c r="G16"/>
      <c r="H16"/>
      <c r="I16"/>
      <c r="J16"/>
      <c r="K16"/>
      <c r="L16"/>
      <c r="M16"/>
      <c r="N16"/>
      <c r="O16"/>
      <c r="P16"/>
      <c r="Q16"/>
      <c r="R16"/>
      <c r="S16"/>
      <c r="T16"/>
      <c r="U16"/>
      <c r="V16"/>
      <c r="W16"/>
      <c r="X16"/>
      <c r="Y16"/>
      <c r="Z16"/>
    </row>
    <row r="17" spans="1:26" s="16" customFormat="1" ht="15.75" customHeight="1" x14ac:dyDescent="0.2">
      <c r="A17"/>
      <c r="B17"/>
      <c r="C17"/>
      <c r="D17"/>
      <c r="E17"/>
      <c r="F17"/>
      <c r="G17"/>
      <c r="H17"/>
      <c r="I17"/>
      <c r="J17"/>
      <c r="K17"/>
      <c r="L17"/>
      <c r="M17"/>
      <c r="N17"/>
      <c r="O17"/>
      <c r="P17"/>
      <c r="Q17"/>
      <c r="R17"/>
      <c r="S17"/>
      <c r="T17"/>
      <c r="U17"/>
      <c r="V17"/>
      <c r="W17"/>
      <c r="X17"/>
      <c r="Y17"/>
      <c r="Z17"/>
    </row>
    <row r="18" spans="1:26" s="16" customFormat="1" ht="15.75" customHeight="1" x14ac:dyDescent="0.2">
      <c r="A18"/>
      <c r="B18"/>
      <c r="C18"/>
      <c r="D18"/>
      <c r="E18"/>
      <c r="F18"/>
      <c r="G18"/>
      <c r="H18"/>
      <c r="I18"/>
      <c r="J18"/>
      <c r="K18"/>
      <c r="L18"/>
      <c r="M18"/>
      <c r="N18"/>
      <c r="O18"/>
      <c r="P18"/>
      <c r="Q18"/>
      <c r="R18"/>
      <c r="S18"/>
      <c r="T18"/>
      <c r="U18"/>
      <c r="V18"/>
      <c r="W18"/>
      <c r="X18"/>
      <c r="Y18"/>
      <c r="Z18"/>
    </row>
    <row r="19" spans="1:26" s="16" customFormat="1" ht="15.75" customHeight="1" x14ac:dyDescent="0.2">
      <c r="A19"/>
      <c r="B19"/>
      <c r="C19"/>
      <c r="D19"/>
      <c r="E19"/>
      <c r="F19"/>
      <c r="G19"/>
      <c r="H19"/>
      <c r="I19"/>
      <c r="J19"/>
      <c r="K19"/>
      <c r="L19"/>
      <c r="M19"/>
      <c r="N19"/>
      <c r="O19"/>
      <c r="P19"/>
      <c r="Q19"/>
      <c r="R19"/>
      <c r="S19"/>
      <c r="T19"/>
      <c r="U19"/>
      <c r="V19"/>
      <c r="W19"/>
      <c r="X19"/>
      <c r="Y19"/>
      <c r="Z19"/>
    </row>
    <row r="20" spans="1:26" s="16" customFormat="1" ht="15.75" customHeight="1" x14ac:dyDescent="0.2">
      <c r="A20"/>
      <c r="B20"/>
      <c r="C20"/>
      <c r="D20"/>
      <c r="E20"/>
      <c r="F20"/>
      <c r="G20"/>
      <c r="H20"/>
      <c r="I20"/>
      <c r="J20"/>
      <c r="K20"/>
      <c r="L20"/>
      <c r="M20"/>
      <c r="N20"/>
      <c r="O20"/>
      <c r="P20"/>
      <c r="Q20"/>
      <c r="R20"/>
      <c r="S20"/>
      <c r="T20"/>
      <c r="U20"/>
      <c r="V20"/>
      <c r="W20"/>
      <c r="X20"/>
      <c r="Y20"/>
      <c r="Z20"/>
    </row>
    <row r="21" spans="1:26" s="16" customFormat="1" ht="15.75" customHeight="1" x14ac:dyDescent="0.2">
      <c r="A21"/>
      <c r="B21"/>
      <c r="C21"/>
      <c r="D21"/>
      <c r="E21"/>
      <c r="F21"/>
      <c r="G21"/>
      <c r="H21"/>
      <c r="I21"/>
      <c r="J21"/>
      <c r="K21"/>
      <c r="L21"/>
      <c r="M21"/>
      <c r="N21"/>
      <c r="O21"/>
      <c r="P21"/>
      <c r="Q21"/>
      <c r="R21"/>
      <c r="S21"/>
      <c r="T21"/>
      <c r="U21"/>
      <c r="V21"/>
      <c r="W21"/>
      <c r="X21"/>
      <c r="Y21"/>
      <c r="Z21"/>
    </row>
    <row r="22" spans="1:26" ht="18.75" customHeight="1" x14ac:dyDescent="0.2">
      <c r="A22" s="192" t="s">
        <v>121</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row>
    <row r="23" spans="1:26" ht="30" customHeight="1" x14ac:dyDescent="0.2">
      <c r="A23" s="193" t="s">
        <v>122</v>
      </c>
      <c r="B23" s="193"/>
      <c r="C23" s="193"/>
      <c r="D23" s="193"/>
      <c r="E23" s="193"/>
      <c r="F23" s="193"/>
      <c r="G23" s="193"/>
      <c r="H23" s="193"/>
      <c r="I23" s="193"/>
      <c r="J23" s="193"/>
      <c r="K23" s="193"/>
      <c r="L23" s="193"/>
      <c r="M23" s="193" t="s">
        <v>123</v>
      </c>
      <c r="N23" s="193"/>
      <c r="O23" s="193"/>
      <c r="P23" s="193"/>
      <c r="Q23" s="193"/>
      <c r="R23" s="193"/>
      <c r="S23" s="193"/>
      <c r="T23" s="193"/>
      <c r="U23" s="193"/>
      <c r="V23" s="193"/>
      <c r="W23" s="193"/>
      <c r="X23" s="193"/>
      <c r="Y23" s="193"/>
      <c r="Z23" s="193"/>
    </row>
    <row r="24" spans="1:26" ht="150" customHeight="1" x14ac:dyDescent="0.2">
      <c r="A24" s="21" t="s">
        <v>124</v>
      </c>
      <c r="B24" s="21" t="s">
        <v>125</v>
      </c>
      <c r="C24" s="21" t="s">
        <v>126</v>
      </c>
      <c r="D24" s="21" t="s">
        <v>127</v>
      </c>
      <c r="E24" s="21" t="s">
        <v>128</v>
      </c>
      <c r="F24" s="21" t="s">
        <v>129</v>
      </c>
      <c r="G24" s="21" t="s">
        <v>130</v>
      </c>
      <c r="H24" s="21" t="s">
        <v>131</v>
      </c>
      <c r="I24" s="21" t="s">
        <v>132</v>
      </c>
      <c r="J24" s="21" t="s">
        <v>133</v>
      </c>
      <c r="K24" s="21" t="s">
        <v>134</v>
      </c>
      <c r="L24" s="21" t="s">
        <v>135</v>
      </c>
      <c r="M24" s="21" t="s">
        <v>136</v>
      </c>
      <c r="N24" s="21" t="s">
        <v>137</v>
      </c>
      <c r="O24" s="21" t="s">
        <v>138</v>
      </c>
      <c r="P24" s="21" t="s">
        <v>139</v>
      </c>
      <c r="Q24" s="21" t="s">
        <v>140</v>
      </c>
      <c r="R24" s="21" t="s">
        <v>131</v>
      </c>
      <c r="S24" s="21" t="s">
        <v>141</v>
      </c>
      <c r="T24" s="21" t="s">
        <v>142</v>
      </c>
      <c r="U24" s="21" t="s">
        <v>143</v>
      </c>
      <c r="V24" s="21" t="s">
        <v>140</v>
      </c>
      <c r="W24" s="21" t="s">
        <v>144</v>
      </c>
      <c r="X24" s="21" t="s">
        <v>145</v>
      </c>
      <c r="Y24" s="21" t="s">
        <v>146</v>
      </c>
      <c r="Z24" s="21" t="s">
        <v>147</v>
      </c>
    </row>
    <row r="25" spans="1:26" ht="15" customHeight="1" x14ac:dyDescent="0.2">
      <c r="A25" s="22">
        <v>1</v>
      </c>
      <c r="B25" s="22">
        <v>2</v>
      </c>
      <c r="C25" s="22">
        <v>3</v>
      </c>
      <c r="D25" s="22">
        <v>4</v>
      </c>
      <c r="E25" s="22">
        <v>5</v>
      </c>
      <c r="F25" s="22">
        <v>6</v>
      </c>
      <c r="G25" s="22">
        <v>7</v>
      </c>
      <c r="H25" s="22">
        <v>8</v>
      </c>
      <c r="I25" s="22">
        <v>9</v>
      </c>
      <c r="J25" s="22">
        <v>10</v>
      </c>
      <c r="K25" s="22">
        <v>11</v>
      </c>
      <c r="L25" s="22">
        <v>12</v>
      </c>
      <c r="M25" s="22">
        <v>13</v>
      </c>
      <c r="N25" s="22">
        <v>14</v>
      </c>
      <c r="O25" s="22">
        <v>15</v>
      </c>
      <c r="P25" s="22">
        <v>16</v>
      </c>
      <c r="Q25" s="22">
        <v>17</v>
      </c>
      <c r="R25" s="22">
        <v>18</v>
      </c>
      <c r="S25" s="22">
        <v>19</v>
      </c>
      <c r="T25" s="22">
        <v>20</v>
      </c>
      <c r="U25" s="22">
        <v>21</v>
      </c>
      <c r="V25" s="22">
        <v>22</v>
      </c>
      <c r="W25" s="22">
        <v>23</v>
      </c>
      <c r="X25" s="22">
        <v>24</v>
      </c>
      <c r="Y25" s="22">
        <v>25</v>
      </c>
      <c r="Z25" s="22">
        <v>26</v>
      </c>
    </row>
    <row r="26" spans="1:26" ht="15.75" customHeight="1" x14ac:dyDescent="0.2">
      <c r="A26" s="17">
        <v>2023</v>
      </c>
      <c r="B26" s="23" t="s">
        <v>30</v>
      </c>
      <c r="C26" s="23" t="s">
        <v>30</v>
      </c>
      <c r="D26" s="23" t="s">
        <v>30</v>
      </c>
      <c r="E26" s="23" t="s">
        <v>30</v>
      </c>
      <c r="F26" s="23" t="s">
        <v>30</v>
      </c>
      <c r="G26" s="23" t="s">
        <v>30</v>
      </c>
      <c r="H26" s="23" t="s">
        <v>30</v>
      </c>
      <c r="I26" s="23" t="s">
        <v>30</v>
      </c>
      <c r="J26" s="23" t="s">
        <v>30</v>
      </c>
      <c r="K26" s="23" t="s">
        <v>30</v>
      </c>
      <c r="L26" s="23" t="s">
        <v>30</v>
      </c>
      <c r="M26" s="23" t="s">
        <v>30</v>
      </c>
      <c r="N26" s="23" t="s">
        <v>30</v>
      </c>
      <c r="O26" s="23" t="s">
        <v>30</v>
      </c>
      <c r="P26" s="23" t="s">
        <v>30</v>
      </c>
      <c r="Q26" s="23" t="s">
        <v>30</v>
      </c>
      <c r="R26" s="23" t="s">
        <v>30</v>
      </c>
      <c r="S26" s="23" t="s">
        <v>30</v>
      </c>
      <c r="T26" s="23" t="s">
        <v>30</v>
      </c>
      <c r="U26" s="23" t="s">
        <v>30</v>
      </c>
      <c r="V26" s="23" t="s">
        <v>30</v>
      </c>
      <c r="W26" s="23" t="s">
        <v>30</v>
      </c>
      <c r="X26" s="23" t="s">
        <v>30</v>
      </c>
      <c r="Y26" s="23" t="s">
        <v>30</v>
      </c>
      <c r="Z26" s="23" t="s">
        <v>30</v>
      </c>
    </row>
    <row r="28" spans="1:26" s="143" customFormat="1" ht="15.75" x14ac:dyDescent="0.25">
      <c r="A28" s="14"/>
      <c r="B28" s="168" t="s">
        <v>494</v>
      </c>
      <c r="C28" s="14"/>
      <c r="D28" s="14"/>
      <c r="E28" s="14"/>
      <c r="F28" s="14"/>
      <c r="G28" s="14"/>
      <c r="H28" s="14"/>
      <c r="I28" s="14"/>
      <c r="J28" s="14"/>
      <c r="K28" s="14"/>
      <c r="L28" s="14"/>
      <c r="M28" s="14"/>
      <c r="N28" s="14"/>
      <c r="O28" s="14"/>
      <c r="P28" s="14"/>
      <c r="Q28" s="14"/>
      <c r="R28" s="14"/>
      <c r="S28" s="14"/>
      <c r="T28" s="14"/>
      <c r="U28" s="14"/>
      <c r="V28" s="14"/>
      <c r="W28" s="14"/>
      <c r="X28" s="14"/>
      <c r="Y28" s="14"/>
      <c r="Z28" s="14"/>
    </row>
    <row r="29" spans="1:26" s="143" customFormat="1" ht="15.75" x14ac:dyDescent="0.25">
      <c r="A29" s="14"/>
      <c r="B29" s="14" t="s">
        <v>515</v>
      </c>
      <c r="C29" s="14"/>
      <c r="D29" s="14"/>
      <c r="E29" s="14"/>
      <c r="F29" s="14"/>
      <c r="G29" s="14"/>
      <c r="H29" s="14"/>
      <c r="I29" s="14"/>
      <c r="J29" s="14"/>
      <c r="K29" s="14"/>
      <c r="L29" s="14"/>
      <c r="M29" s="14"/>
      <c r="N29" s="14"/>
      <c r="O29" s="14"/>
      <c r="P29" s="14"/>
      <c r="Q29" s="14"/>
      <c r="R29" s="14"/>
      <c r="S29" s="14"/>
      <c r="T29" s="14"/>
      <c r="U29" s="14"/>
      <c r="V29" s="14"/>
      <c r="W29" s="14"/>
      <c r="X29" s="14"/>
      <c r="Y29" s="14"/>
      <c r="Z29" s="14"/>
    </row>
  </sheetData>
  <mergeCells count="11">
    <mergeCell ref="A12:Z12"/>
    <mergeCell ref="A14:Z14"/>
    <mergeCell ref="A15:Z15"/>
    <mergeCell ref="A22:Z22"/>
    <mergeCell ref="A23:L23"/>
    <mergeCell ref="M23:Z23"/>
    <mergeCell ref="A4:Z4"/>
    <mergeCell ref="A6:Z6"/>
    <mergeCell ref="A8:Z8"/>
    <mergeCell ref="A9:Z9"/>
    <mergeCell ref="A11:Z11"/>
  </mergeCells>
  <printOptions gridLines="1"/>
  <pageMargins left="0.78749999999999998" right="0.78749999999999998" top="0.78749999999999998" bottom="0.78749999999999998" header="0.51180555555555496" footer="0.51180555555555496"/>
  <pageSetup paperSize="9" scale="20" firstPageNumber="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22"/>
  <sheetViews>
    <sheetView topLeftCell="A2" zoomScaleNormal="100" workbookViewId="0">
      <selection activeCell="C22" sqref="C22"/>
    </sheetView>
  </sheetViews>
  <sheetFormatPr defaultRowHeight="15" x14ac:dyDescent="0.2"/>
  <cols>
    <col min="1" max="1" width="8" style="2"/>
    <col min="2" max="2" width="21.7109375" style="2"/>
    <col min="3" max="3" width="69.28515625" style="2"/>
    <col min="4" max="4" width="14.140625" style="2"/>
    <col min="5" max="9" width="11.5703125" style="2"/>
    <col min="10" max="12" width="17.140625" style="2"/>
    <col min="13" max="17" width="8.42578125" style="2"/>
    <col min="18" max="1025" width="8.42578125"/>
  </cols>
  <sheetData>
    <row r="1" spans="1:12" s="4" customFormat="1" ht="15.75" customHeight="1" x14ac:dyDescent="0.25">
      <c r="H1" s="186" t="s">
        <v>0</v>
      </c>
      <c r="I1" s="186"/>
      <c r="J1" s="186"/>
      <c r="K1" s="186"/>
      <c r="L1" s="186"/>
    </row>
    <row r="2" spans="1:12" s="4" customFormat="1" ht="15.75" customHeight="1" x14ac:dyDescent="0.25">
      <c r="H2" s="186" t="s">
        <v>1</v>
      </c>
      <c r="I2" s="186"/>
      <c r="J2" s="186"/>
      <c r="K2" s="186"/>
      <c r="L2" s="186"/>
    </row>
    <row r="3" spans="1:12" s="4" customFormat="1" ht="15.75" customHeight="1" x14ac:dyDescent="0.25">
      <c r="H3" s="186" t="s">
        <v>2</v>
      </c>
      <c r="I3" s="186"/>
      <c r="J3" s="186"/>
      <c r="K3" s="186"/>
      <c r="L3" s="186"/>
    </row>
    <row r="4" spans="1:12" s="4" customFormat="1" ht="15.75" customHeight="1" x14ac:dyDescent="0.25">
      <c r="H4"/>
      <c r="I4"/>
      <c r="J4"/>
      <c r="K4"/>
      <c r="L4"/>
    </row>
    <row r="5" spans="1:12" s="4" customFormat="1" ht="15.75" customHeight="1" x14ac:dyDescent="0.25">
      <c r="A5" s="180" t="str">
        <f>'3.4 Паспорт надежность'!A4:Z4</f>
        <v>Год раскрытия информации: 2023</v>
      </c>
      <c r="B5" s="180"/>
      <c r="C5" s="180"/>
      <c r="D5" s="180"/>
      <c r="E5" s="180"/>
      <c r="F5" s="180"/>
      <c r="G5" s="180"/>
      <c r="H5" s="180"/>
      <c r="I5" s="180"/>
      <c r="J5" s="180"/>
      <c r="K5" s="180"/>
      <c r="L5" s="180"/>
    </row>
    <row r="6" spans="1:12" s="4" customFormat="1" ht="15.75" customHeight="1" x14ac:dyDescent="0.25">
      <c r="A6"/>
      <c r="B6"/>
      <c r="C6"/>
      <c r="D6"/>
      <c r="E6"/>
      <c r="F6"/>
      <c r="G6"/>
      <c r="H6"/>
      <c r="I6"/>
      <c r="J6"/>
      <c r="K6"/>
      <c r="L6"/>
    </row>
    <row r="7" spans="1:12" s="4" customFormat="1" ht="18.75" customHeight="1" x14ac:dyDescent="0.3">
      <c r="A7" s="181" t="s">
        <v>3</v>
      </c>
      <c r="B7" s="181"/>
      <c r="C7" s="181"/>
      <c r="D7" s="181"/>
      <c r="E7" s="181"/>
      <c r="F7" s="181"/>
      <c r="G7" s="181"/>
      <c r="H7" s="181"/>
      <c r="I7" s="181"/>
      <c r="J7" s="181"/>
      <c r="K7" s="181"/>
      <c r="L7" s="181"/>
    </row>
    <row r="8" spans="1:12" s="4" customFormat="1" ht="15.75" customHeight="1" x14ac:dyDescent="0.25">
      <c r="A8"/>
      <c r="B8"/>
      <c r="C8"/>
      <c r="D8"/>
      <c r="E8"/>
      <c r="F8"/>
      <c r="G8"/>
      <c r="H8"/>
      <c r="I8"/>
      <c r="J8"/>
      <c r="K8"/>
      <c r="L8"/>
    </row>
    <row r="9" spans="1:12" s="4" customFormat="1" ht="15.75" customHeight="1" x14ac:dyDescent="0.25">
      <c r="A9" s="182" t="str">
        <f>'3.4 Паспорт надежность'!A8:Z8</f>
        <v>ООО "Донская Сетевая Компания</v>
      </c>
      <c r="B9" s="182"/>
      <c r="C9" s="182"/>
      <c r="D9" s="182"/>
      <c r="E9" s="182"/>
      <c r="F9" s="182"/>
      <c r="G9" s="182"/>
      <c r="H9" s="182"/>
      <c r="I9" s="182"/>
      <c r="J9" s="182"/>
      <c r="K9" s="182"/>
      <c r="L9" s="182"/>
    </row>
    <row r="10" spans="1:12" s="4" customFormat="1" ht="15.75" customHeight="1" x14ac:dyDescent="0.25">
      <c r="A10" s="183" t="s">
        <v>4</v>
      </c>
      <c r="B10" s="183"/>
      <c r="C10" s="183"/>
      <c r="D10" s="183"/>
      <c r="E10" s="183"/>
      <c r="F10" s="183"/>
      <c r="G10" s="183"/>
      <c r="H10" s="183"/>
      <c r="I10" s="183"/>
      <c r="J10" s="183"/>
      <c r="K10" s="183"/>
      <c r="L10" s="183"/>
    </row>
    <row r="11" spans="1:12" s="4" customFormat="1" ht="15.75" customHeight="1" x14ac:dyDescent="0.25">
      <c r="A11"/>
      <c r="B11"/>
      <c r="C11"/>
      <c r="D11"/>
      <c r="E11"/>
      <c r="F11"/>
      <c r="G11"/>
      <c r="H11"/>
      <c r="I11"/>
      <c r="J11"/>
      <c r="K11"/>
      <c r="L11"/>
    </row>
    <row r="12" spans="1:12" s="4" customFormat="1" ht="15.75" customHeight="1" x14ac:dyDescent="0.25">
      <c r="A12" s="182" t="str">
        <f>'3.4 Паспорт надежность'!A11:Z11</f>
        <v>М_0223ВЛ35</v>
      </c>
      <c r="B12" s="182"/>
      <c r="C12" s="182"/>
      <c r="D12" s="182"/>
      <c r="E12" s="182"/>
      <c r="F12" s="182"/>
      <c r="G12" s="182"/>
      <c r="H12" s="182"/>
      <c r="I12" s="182"/>
      <c r="J12" s="182"/>
      <c r="K12" s="182"/>
      <c r="L12" s="182"/>
    </row>
    <row r="13" spans="1:12" s="4" customFormat="1" ht="15.75" customHeight="1" x14ac:dyDescent="0.25">
      <c r="A13" s="183" t="s">
        <v>5</v>
      </c>
      <c r="B13" s="183"/>
      <c r="C13" s="183"/>
      <c r="D13" s="183"/>
      <c r="E13" s="183"/>
      <c r="F13" s="183"/>
      <c r="G13" s="183"/>
      <c r="H13" s="183"/>
      <c r="I13" s="183"/>
      <c r="J13" s="183"/>
      <c r="K13" s="183"/>
      <c r="L13" s="183"/>
    </row>
    <row r="14" spans="1:12" s="4" customFormat="1" ht="15.75" customHeight="1" x14ac:dyDescent="0.25">
      <c r="A14"/>
      <c r="B14"/>
      <c r="C14"/>
      <c r="D14"/>
      <c r="E14"/>
      <c r="F14"/>
      <c r="G14"/>
      <c r="H14"/>
      <c r="I14"/>
      <c r="J14"/>
      <c r="K14"/>
      <c r="L14"/>
    </row>
    <row r="15" spans="1:12" s="4" customFormat="1" ht="41.25" customHeight="1" x14ac:dyDescent="0.25">
      <c r="A15" s="182" t="str">
        <f>'3.4 Паспорт надежность'!A14:Z14</f>
        <v xml:space="preserve">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(вынос участка ВЛ длиной 1,67 км с территории ЛНР и увеличение протяженности до 3,56 км) </v>
      </c>
      <c r="B15" s="182"/>
      <c r="C15" s="182"/>
      <c r="D15" s="182"/>
      <c r="E15" s="182"/>
      <c r="F15" s="182"/>
      <c r="G15" s="182"/>
      <c r="H15" s="182"/>
      <c r="I15" s="182"/>
      <c r="J15" s="182"/>
      <c r="K15" s="182"/>
      <c r="L15" s="182"/>
    </row>
    <row r="16" spans="1:12" s="4" customFormat="1" ht="15.75" customHeight="1" x14ac:dyDescent="0.25">
      <c r="A16" s="183" t="s">
        <v>6</v>
      </c>
      <c r="B16" s="183"/>
      <c r="C16" s="183"/>
      <c r="D16" s="183"/>
      <c r="E16" s="183"/>
      <c r="F16" s="183"/>
      <c r="G16" s="183"/>
      <c r="H16" s="183"/>
      <c r="I16" s="183"/>
      <c r="J16" s="183"/>
      <c r="K16" s="183"/>
      <c r="L16" s="183"/>
    </row>
    <row r="17" spans="1:12" s="4" customFormat="1" ht="15.75" customHeight="1" x14ac:dyDescent="0.25">
      <c r="A17"/>
      <c r="B17"/>
      <c r="C17"/>
      <c r="D17"/>
      <c r="E17"/>
      <c r="F17"/>
      <c r="G17"/>
      <c r="H17"/>
      <c r="I17"/>
      <c r="J17"/>
      <c r="K17"/>
      <c r="L17"/>
    </row>
    <row r="18" spans="1:12" ht="53.25" customHeight="1" x14ac:dyDescent="0.2">
      <c r="A18" s="194" t="s">
        <v>148</v>
      </c>
      <c r="B18" s="194"/>
      <c r="C18" s="194"/>
      <c r="D18" s="194"/>
      <c r="E18" s="194"/>
      <c r="F18" s="194"/>
      <c r="G18" s="194"/>
      <c r="H18" s="194"/>
      <c r="I18" s="194"/>
      <c r="J18" s="194"/>
      <c r="K18" s="194"/>
      <c r="L18" s="194"/>
    </row>
    <row r="19" spans="1:12" ht="53.1" customHeight="1" x14ac:dyDescent="0.2">
      <c r="A19" s="189" t="s">
        <v>8</v>
      </c>
      <c r="B19" s="189" t="s">
        <v>149</v>
      </c>
      <c r="C19" s="189" t="s">
        <v>150</v>
      </c>
      <c r="D19" s="189" t="s">
        <v>151</v>
      </c>
      <c r="E19" s="189" t="s">
        <v>152</v>
      </c>
      <c r="F19" s="189"/>
      <c r="G19" s="189"/>
      <c r="H19" s="189"/>
      <c r="I19" s="189"/>
      <c r="J19" s="189" t="s">
        <v>153</v>
      </c>
      <c r="K19" s="189"/>
      <c r="L19" s="189"/>
    </row>
    <row r="20" spans="1:12" ht="72.75" customHeight="1" x14ac:dyDescent="0.2">
      <c r="A20" s="189"/>
      <c r="B20" s="189"/>
      <c r="C20" s="189"/>
      <c r="D20" s="189"/>
      <c r="E20" s="10" t="s">
        <v>154</v>
      </c>
      <c r="F20" s="10" t="s">
        <v>155</v>
      </c>
      <c r="G20" s="10" t="s">
        <v>156</v>
      </c>
      <c r="H20" s="10" t="s">
        <v>157</v>
      </c>
      <c r="I20" s="10" t="s">
        <v>158</v>
      </c>
      <c r="J20" s="11">
        <v>2019</v>
      </c>
      <c r="K20" s="11">
        <v>2020</v>
      </c>
      <c r="L20" s="11">
        <v>2021</v>
      </c>
    </row>
    <row r="21" spans="1:12" ht="15.75" customHeight="1" x14ac:dyDescent="0.2">
      <c r="A21" s="7">
        <v>1</v>
      </c>
      <c r="B21" s="24">
        <v>2</v>
      </c>
      <c r="C21" s="7">
        <v>3</v>
      </c>
      <c r="D21" s="24">
        <v>4</v>
      </c>
      <c r="E21" s="7">
        <v>5</v>
      </c>
      <c r="F21" s="24">
        <v>6</v>
      </c>
      <c r="G21" s="7">
        <v>7</v>
      </c>
      <c r="H21" s="24">
        <v>8</v>
      </c>
      <c r="I21" s="7">
        <v>9</v>
      </c>
      <c r="J21" s="24">
        <v>10</v>
      </c>
      <c r="K21" s="7">
        <v>11</v>
      </c>
      <c r="L21" s="7">
        <v>12</v>
      </c>
    </row>
    <row r="22" spans="1:12" ht="47.25" x14ac:dyDescent="0.2">
      <c r="A22" s="7">
        <v>1</v>
      </c>
      <c r="B22" s="25">
        <v>2023</v>
      </c>
      <c r="C22" s="8" t="s">
        <v>498</v>
      </c>
      <c r="D22" s="6" t="s">
        <v>499</v>
      </c>
      <c r="E22" s="6" t="s">
        <v>30</v>
      </c>
      <c r="F22" s="6" t="s">
        <v>30</v>
      </c>
      <c r="G22" s="6" t="s">
        <v>30</v>
      </c>
      <c r="H22" s="6" t="s">
        <v>30</v>
      </c>
      <c r="I22" s="6" t="s">
        <v>30</v>
      </c>
      <c r="J22" s="6" t="s">
        <v>30</v>
      </c>
      <c r="K22" s="6" t="s">
        <v>30</v>
      </c>
      <c r="L22" s="6" t="s">
        <v>30</v>
      </c>
    </row>
  </sheetData>
  <mergeCells count="18">
    <mergeCell ref="A16:L16"/>
    <mergeCell ref="A18:L18"/>
    <mergeCell ref="A19:A20"/>
    <mergeCell ref="B19:B20"/>
    <mergeCell ref="C19:C20"/>
    <mergeCell ref="D19:D20"/>
    <mergeCell ref="E19:I19"/>
    <mergeCell ref="J19:L19"/>
    <mergeCell ref="A9:L9"/>
    <mergeCell ref="A10:L10"/>
    <mergeCell ref="A12:L12"/>
    <mergeCell ref="A13:L13"/>
    <mergeCell ref="A15:L15"/>
    <mergeCell ref="H1:L1"/>
    <mergeCell ref="H2:L2"/>
    <mergeCell ref="H3:L3"/>
    <mergeCell ref="A5:L5"/>
    <mergeCell ref="A7:L7"/>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95"/>
  <sheetViews>
    <sheetView topLeftCell="A55" zoomScaleNormal="100" workbookViewId="0">
      <selection activeCell="I35" sqref="I35"/>
    </sheetView>
  </sheetViews>
  <sheetFormatPr defaultRowHeight="15" x14ac:dyDescent="0.2"/>
  <cols>
    <col min="1" max="1" width="67.7109375" style="2" customWidth="1"/>
    <col min="2" max="2" width="16" style="2" customWidth="1"/>
    <col min="3" max="3" width="13.5703125" style="2" bestFit="1" customWidth="1"/>
    <col min="4" max="4" width="33" style="2"/>
    <col min="5" max="7" width="13.5703125" style="2" bestFit="1" customWidth="1"/>
    <col min="8" max="19" width="12.7109375" style="2" bestFit="1" customWidth="1"/>
    <col min="20" max="20" width="12.7109375" style="2"/>
    <col min="21" max="22" width="12.7109375" style="2" bestFit="1" customWidth="1"/>
    <col min="23" max="40" width="8.42578125" style="2"/>
    <col min="41" max="1025" width="8.42578125"/>
  </cols>
  <sheetData>
    <row r="1" spans="1:40" s="26" customFormat="1" ht="17.100000000000001" customHeight="1" x14ac:dyDescent="0.25">
      <c r="A1" s="44"/>
      <c r="B1" s="195" t="s">
        <v>0</v>
      </c>
      <c r="C1" s="195"/>
      <c r="D1" s="195"/>
      <c r="E1" s="44"/>
      <c r="F1" s="44"/>
      <c r="G1" s="44"/>
      <c r="H1" s="44"/>
      <c r="I1" s="44"/>
      <c r="J1" s="44"/>
      <c r="K1" s="44"/>
      <c r="L1" s="44"/>
      <c r="M1" s="44"/>
      <c r="N1" s="44"/>
      <c r="O1" s="44"/>
      <c r="P1" s="44"/>
      <c r="Q1" s="44"/>
      <c r="R1" s="44"/>
      <c r="S1" s="44"/>
      <c r="T1" s="44"/>
      <c r="U1" s="44"/>
      <c r="V1" s="44"/>
    </row>
    <row r="2" spans="1:40" s="26" customFormat="1" ht="17.100000000000001" customHeight="1" x14ac:dyDescent="0.25">
      <c r="A2" s="44"/>
      <c r="B2" s="195" t="s">
        <v>1</v>
      </c>
      <c r="C2" s="195"/>
      <c r="D2" s="195"/>
      <c r="E2" s="44"/>
      <c r="F2" s="44"/>
      <c r="G2" s="44"/>
      <c r="H2" s="44"/>
      <c r="I2" s="44"/>
      <c r="J2" s="44"/>
      <c r="K2" s="44"/>
      <c r="L2" s="44"/>
      <c r="M2" s="44"/>
      <c r="N2" s="44"/>
      <c r="O2" s="44"/>
      <c r="P2" s="44"/>
      <c r="Q2" s="44"/>
      <c r="R2" s="44"/>
      <c r="S2" s="44"/>
      <c r="T2" s="44"/>
      <c r="U2" s="44"/>
      <c r="V2" s="44"/>
    </row>
    <row r="3" spans="1:40" s="26" customFormat="1" ht="17.100000000000001" customHeight="1" x14ac:dyDescent="0.25">
      <c r="A3" s="44"/>
      <c r="B3" s="195" t="s">
        <v>2</v>
      </c>
      <c r="C3" s="195"/>
      <c r="D3" s="195"/>
      <c r="E3" s="44"/>
      <c r="F3" s="44"/>
      <c r="G3" s="44"/>
      <c r="H3" s="44"/>
      <c r="I3" s="44"/>
      <c r="J3" s="44"/>
      <c r="K3" s="44"/>
      <c r="L3" s="44"/>
      <c r="M3" s="44"/>
      <c r="N3" s="44"/>
      <c r="O3" s="44"/>
      <c r="P3" s="44"/>
      <c r="Q3" s="44"/>
      <c r="R3" s="44"/>
      <c r="S3" s="44"/>
      <c r="T3" s="44"/>
      <c r="U3" s="44"/>
      <c r="V3" s="44"/>
    </row>
    <row r="4" spans="1:40" s="4" customFormat="1" ht="15.75" customHeight="1" x14ac:dyDescent="0.25">
      <c r="A4" s="45"/>
      <c r="B4" s="45"/>
      <c r="C4" s="45"/>
      <c r="D4" s="46"/>
      <c r="E4" s="45"/>
      <c r="F4" s="45"/>
      <c r="G4" s="45"/>
      <c r="H4" s="45"/>
      <c r="I4" s="45"/>
      <c r="J4" s="45"/>
      <c r="K4" s="45"/>
      <c r="L4" s="45"/>
      <c r="M4" s="45"/>
      <c r="N4" s="45"/>
      <c r="O4" s="45"/>
      <c r="P4" s="45"/>
      <c r="Q4" s="45"/>
      <c r="R4" s="45"/>
      <c r="S4" s="45"/>
      <c r="T4" s="45"/>
      <c r="U4" s="45"/>
      <c r="V4" s="45"/>
    </row>
    <row r="5" spans="1:40" s="4" customFormat="1" ht="17.100000000000001" customHeight="1" x14ac:dyDescent="0.25">
      <c r="A5" s="196" t="str">
        <f>'4. паспортбюджет'!A5:L5</f>
        <v>Год раскрытия информации: 2023</v>
      </c>
      <c r="B5" s="196"/>
      <c r="C5" s="196"/>
      <c r="D5" s="196"/>
      <c r="E5" s="45"/>
      <c r="F5" s="45"/>
      <c r="G5" s="45"/>
      <c r="H5" s="45"/>
      <c r="I5" s="45"/>
      <c r="J5" s="45"/>
      <c r="K5" s="45"/>
      <c r="L5" s="45"/>
      <c r="M5" s="45"/>
      <c r="N5" s="45"/>
      <c r="O5" s="45"/>
      <c r="P5" s="45"/>
      <c r="Q5" s="45"/>
      <c r="R5" s="45"/>
      <c r="S5" s="45"/>
      <c r="T5" s="45"/>
      <c r="U5" s="45"/>
      <c r="V5" s="45"/>
    </row>
    <row r="6" spans="1:40" ht="18.75" customHeight="1" x14ac:dyDescent="0.25">
      <c r="A6" s="45"/>
      <c r="B6" s="45"/>
      <c r="C6" s="45"/>
      <c r="D6" s="46"/>
      <c r="E6" s="45"/>
      <c r="F6" s="45"/>
      <c r="G6" s="45"/>
      <c r="H6" s="45"/>
      <c r="I6" s="45"/>
      <c r="J6" s="45"/>
      <c r="K6" s="45"/>
      <c r="L6" s="45"/>
      <c r="M6" s="45"/>
      <c r="N6" s="45"/>
      <c r="O6" s="45"/>
      <c r="P6" s="45"/>
      <c r="Q6" s="45"/>
      <c r="R6" s="45"/>
      <c r="S6" s="45"/>
      <c r="T6" s="45"/>
      <c r="U6" s="45"/>
      <c r="V6" s="45"/>
      <c r="W6"/>
      <c r="X6"/>
      <c r="Y6"/>
      <c r="Z6"/>
      <c r="AA6"/>
      <c r="AB6"/>
      <c r="AC6"/>
      <c r="AD6"/>
      <c r="AE6"/>
      <c r="AF6"/>
      <c r="AG6"/>
      <c r="AH6"/>
      <c r="AI6"/>
      <c r="AJ6"/>
      <c r="AK6"/>
      <c r="AL6"/>
      <c r="AM6"/>
      <c r="AN6"/>
    </row>
    <row r="7" spans="1:40" ht="19.350000000000001" customHeight="1" x14ac:dyDescent="0.3">
      <c r="A7" s="197" t="s">
        <v>3</v>
      </c>
      <c r="B7" s="197"/>
      <c r="C7" s="197"/>
      <c r="D7" s="197"/>
      <c r="E7" s="45"/>
      <c r="F7" s="45"/>
      <c r="G7" s="45"/>
      <c r="H7" s="45"/>
      <c r="I7" s="45"/>
      <c r="J7" s="45"/>
      <c r="K7" s="45"/>
      <c r="L7" s="45"/>
      <c r="M7" s="45"/>
      <c r="N7" s="45"/>
      <c r="O7" s="45"/>
      <c r="P7" s="45"/>
      <c r="Q7" s="45"/>
      <c r="R7" s="45"/>
      <c r="S7" s="45"/>
      <c r="T7" s="45"/>
      <c r="U7" s="45"/>
      <c r="V7" s="45"/>
      <c r="W7"/>
      <c r="X7"/>
      <c r="Y7"/>
      <c r="Z7"/>
      <c r="AA7"/>
      <c r="AB7"/>
      <c r="AC7"/>
      <c r="AD7"/>
      <c r="AE7"/>
      <c r="AF7"/>
      <c r="AG7"/>
      <c r="AH7"/>
      <c r="AI7"/>
      <c r="AJ7"/>
      <c r="AK7"/>
      <c r="AL7"/>
      <c r="AM7"/>
      <c r="AN7"/>
    </row>
    <row r="8" spans="1:40" ht="15.75" customHeight="1" x14ac:dyDescent="0.25">
      <c r="A8" s="45"/>
      <c r="B8" s="45"/>
      <c r="C8" s="45"/>
      <c r="D8" s="46"/>
      <c r="E8" s="45"/>
      <c r="F8" s="45"/>
      <c r="G8" s="45"/>
      <c r="H8" s="45"/>
      <c r="I8" s="45"/>
      <c r="J8" s="45"/>
      <c r="K8" s="45"/>
      <c r="L8" s="45"/>
      <c r="M8" s="45"/>
      <c r="N8" s="45"/>
      <c r="O8" s="45"/>
      <c r="P8" s="45"/>
      <c r="Q8" s="45"/>
      <c r="R8" s="45"/>
      <c r="S8" s="45"/>
      <c r="T8" s="45"/>
      <c r="U8" s="45"/>
      <c r="V8" s="45"/>
      <c r="W8"/>
      <c r="X8"/>
      <c r="Y8"/>
      <c r="Z8"/>
      <c r="AA8"/>
      <c r="AB8"/>
      <c r="AC8"/>
      <c r="AD8"/>
      <c r="AE8"/>
      <c r="AF8"/>
      <c r="AG8"/>
      <c r="AH8"/>
      <c r="AI8"/>
      <c r="AJ8"/>
      <c r="AK8"/>
      <c r="AL8"/>
      <c r="AM8"/>
      <c r="AN8"/>
    </row>
    <row r="9" spans="1:40" ht="15.75" customHeight="1" x14ac:dyDescent="0.25">
      <c r="A9" s="198" t="str">
        <f>'4. паспортбюджет'!A9:L9</f>
        <v>ООО "Донская Сетевая Компания</v>
      </c>
      <c r="B9" s="198"/>
      <c r="C9" s="198"/>
      <c r="D9" s="198"/>
      <c r="E9" s="45"/>
      <c r="F9" s="45"/>
      <c r="G9" s="45"/>
      <c r="H9" s="45"/>
      <c r="I9" s="45"/>
      <c r="J9" s="45"/>
      <c r="K9" s="45"/>
      <c r="L9" s="45"/>
      <c r="M9" s="45"/>
      <c r="N9" s="45"/>
      <c r="O9" s="45"/>
      <c r="P9" s="45"/>
      <c r="Q9" s="45"/>
      <c r="R9" s="45"/>
      <c r="S9" s="45"/>
      <c r="T9" s="45"/>
      <c r="U9" s="45"/>
      <c r="V9" s="45"/>
      <c r="W9"/>
      <c r="X9"/>
      <c r="Y9"/>
      <c r="Z9"/>
      <c r="AA9"/>
      <c r="AB9"/>
      <c r="AC9"/>
      <c r="AD9"/>
      <c r="AE9"/>
      <c r="AF9"/>
      <c r="AG9"/>
      <c r="AH9"/>
      <c r="AI9"/>
      <c r="AJ9"/>
      <c r="AK9"/>
      <c r="AL9"/>
      <c r="AM9"/>
      <c r="AN9"/>
    </row>
    <row r="10" spans="1:40" ht="17.100000000000001" customHeight="1" x14ac:dyDescent="0.25">
      <c r="A10" s="199" t="s">
        <v>4</v>
      </c>
      <c r="B10" s="199"/>
      <c r="C10" s="199"/>
      <c r="D10" s="199"/>
      <c r="E10" s="45"/>
      <c r="F10" s="45"/>
      <c r="G10" s="45"/>
      <c r="H10" s="45"/>
      <c r="I10" s="45"/>
      <c r="J10" s="45"/>
      <c r="K10" s="45"/>
      <c r="L10" s="45"/>
      <c r="M10" s="45"/>
      <c r="N10" s="45"/>
      <c r="O10" s="45"/>
      <c r="P10" s="45"/>
      <c r="Q10" s="45"/>
      <c r="R10" s="45"/>
      <c r="S10" s="45"/>
      <c r="T10" s="45"/>
      <c r="U10" s="45"/>
      <c r="V10" s="45"/>
      <c r="W10"/>
      <c r="X10"/>
      <c r="Y10"/>
      <c r="Z10"/>
      <c r="AA10"/>
      <c r="AB10"/>
      <c r="AC10"/>
      <c r="AD10"/>
      <c r="AE10"/>
      <c r="AF10"/>
      <c r="AG10"/>
      <c r="AH10"/>
      <c r="AI10"/>
      <c r="AJ10"/>
      <c r="AK10"/>
      <c r="AL10"/>
      <c r="AM10"/>
      <c r="AN10"/>
    </row>
    <row r="11" spans="1:40" ht="15.75" customHeight="1" x14ac:dyDescent="0.25">
      <c r="A11" s="45"/>
      <c r="B11" s="45"/>
      <c r="C11" s="45"/>
      <c r="D11" s="46"/>
      <c r="E11" s="45"/>
      <c r="F11" s="45"/>
      <c r="G11" s="45"/>
      <c r="H11" s="45"/>
      <c r="I11" s="45"/>
      <c r="J11" s="45"/>
      <c r="K11" s="45"/>
      <c r="L11" s="45"/>
      <c r="M11" s="45"/>
      <c r="N11" s="45"/>
      <c r="O11" s="45"/>
      <c r="P11" s="45"/>
      <c r="Q11" s="45"/>
      <c r="R11" s="45"/>
      <c r="S11" s="45"/>
      <c r="T11" s="45"/>
      <c r="U11" s="45"/>
      <c r="V11" s="45"/>
      <c r="W11"/>
      <c r="X11"/>
      <c r="Y11"/>
      <c r="Z11"/>
      <c r="AA11"/>
      <c r="AB11"/>
      <c r="AC11"/>
      <c r="AD11"/>
      <c r="AE11"/>
      <c r="AF11"/>
      <c r="AG11"/>
      <c r="AH11"/>
      <c r="AI11"/>
      <c r="AJ11"/>
      <c r="AK11"/>
      <c r="AL11"/>
      <c r="AM11"/>
      <c r="AN11"/>
    </row>
    <row r="12" spans="1:40" ht="15.75" customHeight="1" x14ac:dyDescent="0.25">
      <c r="A12" s="198" t="str">
        <f>'4. паспортбюджет'!A12:L12</f>
        <v>М_0223ВЛ35</v>
      </c>
      <c r="B12" s="198"/>
      <c r="C12" s="198"/>
      <c r="D12" s="198"/>
      <c r="E12" s="45"/>
      <c r="F12" s="45"/>
      <c r="G12" s="45"/>
      <c r="H12" s="45"/>
      <c r="I12" s="45"/>
      <c r="J12" s="45"/>
      <c r="K12" s="45"/>
      <c r="L12" s="45"/>
      <c r="M12" s="45"/>
      <c r="N12" s="45"/>
      <c r="O12" s="45"/>
      <c r="P12" s="45"/>
      <c r="Q12" s="45"/>
      <c r="R12" s="45"/>
      <c r="S12" s="45"/>
      <c r="T12" s="45"/>
      <c r="U12" s="45"/>
      <c r="V12" s="45"/>
      <c r="W12"/>
      <c r="X12"/>
      <c r="Y12"/>
      <c r="Z12"/>
      <c r="AA12"/>
      <c r="AB12"/>
      <c r="AC12"/>
      <c r="AD12"/>
      <c r="AE12"/>
      <c r="AF12"/>
      <c r="AG12"/>
      <c r="AH12"/>
      <c r="AI12"/>
      <c r="AJ12"/>
      <c r="AK12"/>
      <c r="AL12"/>
      <c r="AM12"/>
      <c r="AN12"/>
    </row>
    <row r="13" spans="1:40" ht="17.100000000000001" customHeight="1" x14ac:dyDescent="0.25">
      <c r="A13" s="199" t="s">
        <v>5</v>
      </c>
      <c r="B13" s="199"/>
      <c r="C13" s="199"/>
      <c r="D13" s="199"/>
      <c r="E13" s="45"/>
      <c r="F13" s="45"/>
      <c r="G13" s="45"/>
      <c r="H13" s="45"/>
      <c r="I13" s="45"/>
      <c r="J13" s="45"/>
      <c r="K13" s="45"/>
      <c r="L13" s="45"/>
      <c r="M13" s="45"/>
      <c r="N13" s="45"/>
      <c r="O13" s="45"/>
      <c r="P13" s="45"/>
      <c r="Q13" s="45"/>
      <c r="R13" s="45"/>
      <c r="S13" s="45"/>
      <c r="T13" s="45"/>
      <c r="U13" s="45"/>
      <c r="V13" s="45"/>
      <c r="W13"/>
      <c r="X13"/>
      <c r="Y13"/>
      <c r="Z13"/>
      <c r="AA13"/>
      <c r="AB13"/>
      <c r="AC13"/>
      <c r="AD13"/>
      <c r="AE13"/>
      <c r="AF13"/>
      <c r="AG13"/>
      <c r="AH13"/>
      <c r="AI13"/>
      <c r="AJ13"/>
      <c r="AK13"/>
      <c r="AL13"/>
      <c r="AM13"/>
      <c r="AN13"/>
    </row>
    <row r="14" spans="1:40" ht="19.5" customHeight="1" x14ac:dyDescent="0.25">
      <c r="A14" s="45"/>
      <c r="B14" s="45"/>
      <c r="C14" s="45"/>
      <c r="D14" s="46"/>
      <c r="E14" s="45"/>
      <c r="F14" s="45"/>
      <c r="G14" s="45"/>
      <c r="H14" s="45"/>
      <c r="I14" s="45"/>
      <c r="J14" s="45"/>
      <c r="K14" s="45"/>
      <c r="L14" s="45"/>
      <c r="M14" s="45"/>
      <c r="N14" s="45"/>
      <c r="O14" s="45"/>
      <c r="P14" s="45"/>
      <c r="Q14" s="45"/>
      <c r="R14" s="45"/>
      <c r="S14" s="45"/>
      <c r="T14" s="45"/>
      <c r="U14" s="45"/>
      <c r="V14" s="45"/>
      <c r="W14"/>
      <c r="X14"/>
      <c r="Y14"/>
      <c r="Z14"/>
      <c r="AA14"/>
      <c r="AB14"/>
      <c r="AC14"/>
      <c r="AD14"/>
      <c r="AE14"/>
      <c r="AF14"/>
      <c r="AG14"/>
      <c r="AH14"/>
      <c r="AI14"/>
      <c r="AJ14"/>
      <c r="AK14"/>
      <c r="AL14"/>
      <c r="AM14"/>
      <c r="AN14"/>
    </row>
    <row r="15" spans="1:40" ht="68.25" customHeight="1" x14ac:dyDescent="0.25">
      <c r="A15" s="198" t="str">
        <f>'4. паспортбюджет'!A15:L15</f>
        <v xml:space="preserve">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(вынос участка ВЛ длиной 1,67 км с территории ЛНР и увеличение протяженности до 3,56 км) </v>
      </c>
      <c r="B15" s="198"/>
      <c r="C15" s="198"/>
      <c r="D15" s="198"/>
      <c r="E15" s="45"/>
      <c r="F15" s="45"/>
      <c r="G15" s="45"/>
      <c r="H15" s="45"/>
      <c r="I15" s="45"/>
      <c r="J15" s="45"/>
      <c r="K15" s="45"/>
      <c r="L15" s="45"/>
      <c r="M15" s="45"/>
      <c r="N15" s="45"/>
      <c r="O15" s="45"/>
      <c r="P15" s="45"/>
      <c r="Q15" s="45"/>
      <c r="R15" s="45"/>
      <c r="S15" s="45"/>
      <c r="T15" s="45"/>
      <c r="U15" s="45"/>
      <c r="V15" s="45"/>
      <c r="W15"/>
      <c r="X15"/>
      <c r="Y15"/>
      <c r="Z15"/>
      <c r="AA15"/>
      <c r="AB15"/>
      <c r="AC15"/>
      <c r="AD15"/>
      <c r="AE15"/>
      <c r="AF15"/>
      <c r="AG15"/>
      <c r="AH15"/>
      <c r="AI15"/>
      <c r="AJ15"/>
      <c r="AK15"/>
      <c r="AL15"/>
      <c r="AM15"/>
      <c r="AN15"/>
    </row>
    <row r="16" spans="1:40" s="26" customFormat="1" ht="15.75" customHeight="1" x14ac:dyDescent="0.25">
      <c r="A16" s="199" t="s">
        <v>6</v>
      </c>
      <c r="B16" s="199"/>
      <c r="C16" s="199"/>
      <c r="D16" s="199"/>
      <c r="E16" s="45"/>
      <c r="F16" s="45"/>
      <c r="G16" s="45"/>
      <c r="H16" s="45"/>
      <c r="I16" s="45"/>
      <c r="J16" s="45"/>
      <c r="K16" s="45"/>
      <c r="L16" s="45"/>
      <c r="M16" s="45"/>
      <c r="N16" s="45"/>
      <c r="O16" s="45"/>
      <c r="P16" s="45"/>
      <c r="Q16" s="45"/>
      <c r="R16" s="45"/>
      <c r="S16" s="45"/>
      <c r="T16" s="45"/>
      <c r="U16" s="45"/>
      <c r="V16" s="45"/>
    </row>
    <row r="17" spans="1:40" s="27" customFormat="1" ht="20.25" customHeight="1" x14ac:dyDescent="0.25">
      <c r="A17" s="46"/>
      <c r="B17" s="46"/>
      <c r="C17" s="46"/>
      <c r="D17" s="46"/>
      <c r="E17" s="45"/>
      <c r="F17" s="45"/>
      <c r="G17" s="45"/>
      <c r="H17" s="45"/>
      <c r="I17" s="45"/>
      <c r="J17" s="45"/>
      <c r="K17" s="45"/>
      <c r="L17" s="45"/>
      <c r="M17" s="45"/>
      <c r="N17" s="45"/>
      <c r="O17" s="45"/>
      <c r="P17" s="45"/>
      <c r="Q17" s="45"/>
      <c r="R17" s="45"/>
      <c r="S17" s="45"/>
      <c r="T17" s="45"/>
      <c r="U17" s="45"/>
      <c r="V17" s="45"/>
    </row>
    <row r="18" spans="1:40" ht="21" thickBot="1" x14ac:dyDescent="0.3">
      <c r="A18" s="203" t="s">
        <v>159</v>
      </c>
      <c r="B18" s="203"/>
      <c r="C18" s="203"/>
      <c r="D18" s="203"/>
      <c r="E18" s="203"/>
      <c r="F18" s="203"/>
      <c r="G18" s="203"/>
      <c r="H18" s="47"/>
      <c r="I18" s="47"/>
      <c r="J18" s="47"/>
      <c r="K18" s="47"/>
      <c r="L18" s="47"/>
      <c r="M18" s="47"/>
      <c r="N18" s="47"/>
      <c r="O18" s="47"/>
      <c r="P18" s="47"/>
      <c r="Q18" s="47"/>
      <c r="R18" s="47"/>
      <c r="S18" s="47"/>
      <c r="T18" s="47"/>
      <c r="U18" s="47"/>
      <c r="V18" s="47"/>
      <c r="W18"/>
      <c r="X18"/>
      <c r="Y18"/>
      <c r="Z18"/>
      <c r="AA18"/>
      <c r="AB18"/>
      <c r="AC18"/>
      <c r="AD18"/>
      <c r="AE18"/>
      <c r="AF18"/>
      <c r="AG18"/>
      <c r="AH18"/>
      <c r="AI18"/>
      <c r="AJ18"/>
      <c r="AK18"/>
      <c r="AL18"/>
      <c r="AM18"/>
      <c r="AN18"/>
    </row>
    <row r="19" spans="1:40" ht="16.5" thickBot="1" x14ac:dyDescent="0.25">
      <c r="A19" s="70" t="s">
        <v>160</v>
      </c>
      <c r="B19" s="74" t="s">
        <v>161</v>
      </c>
      <c r="C19" s="48"/>
      <c r="D19" s="49"/>
      <c r="E19" s="50"/>
      <c r="F19" s="50"/>
      <c r="G19" s="50"/>
      <c r="H19" s="50"/>
      <c r="I19" s="48"/>
      <c r="J19" s="48"/>
      <c r="K19" s="48"/>
      <c r="L19" s="48"/>
      <c r="M19" s="48"/>
      <c r="N19" s="48"/>
      <c r="O19" s="48"/>
      <c r="P19" s="48"/>
      <c r="Q19" s="48"/>
      <c r="R19" s="48"/>
      <c r="S19" s="48"/>
      <c r="T19" s="48"/>
      <c r="U19" s="48"/>
      <c r="V19" s="48"/>
      <c r="W19"/>
      <c r="X19"/>
      <c r="Y19"/>
      <c r="Z19"/>
      <c r="AA19"/>
      <c r="AB19"/>
      <c r="AC19"/>
      <c r="AD19"/>
      <c r="AE19"/>
      <c r="AF19"/>
      <c r="AG19"/>
      <c r="AH19"/>
      <c r="AI19"/>
      <c r="AJ19"/>
      <c r="AK19"/>
      <c r="AL19"/>
      <c r="AM19"/>
      <c r="AN19"/>
    </row>
    <row r="20" spans="1:40" ht="15.75" x14ac:dyDescent="0.2">
      <c r="A20" s="71" t="s">
        <v>162</v>
      </c>
      <c r="B20" s="75">
        <f>29255678.4/1.2</f>
        <v>24379732</v>
      </c>
      <c r="C20" s="48"/>
      <c r="D20" s="48"/>
      <c r="E20" s="48"/>
      <c r="F20" s="48"/>
      <c r="G20" s="48"/>
      <c r="H20" s="48"/>
      <c r="I20" s="48"/>
      <c r="J20" s="48"/>
      <c r="K20" s="48"/>
      <c r="L20" s="48"/>
      <c r="M20" s="48"/>
      <c r="N20" s="48"/>
      <c r="O20" s="48"/>
      <c r="P20" s="48"/>
      <c r="Q20" s="48"/>
      <c r="R20" s="48"/>
      <c r="S20" s="48"/>
      <c r="T20" s="48"/>
      <c r="U20" s="48"/>
      <c r="V20" s="48"/>
      <c r="W20"/>
      <c r="X20"/>
      <c r="Y20"/>
      <c r="Z20"/>
      <c r="AA20"/>
      <c r="AB20"/>
      <c r="AC20"/>
      <c r="AD20"/>
      <c r="AE20"/>
      <c r="AF20"/>
      <c r="AG20"/>
      <c r="AH20"/>
      <c r="AI20"/>
      <c r="AJ20"/>
      <c r="AK20"/>
      <c r="AL20"/>
      <c r="AM20"/>
      <c r="AN20"/>
    </row>
    <row r="21" spans="1:40" ht="16.5" thickBot="1" x14ac:dyDescent="0.25">
      <c r="A21" s="72" t="s">
        <v>163</v>
      </c>
      <c r="B21" s="76">
        <v>0</v>
      </c>
      <c r="C21" s="48"/>
      <c r="D21" s="48"/>
      <c r="E21" s="48"/>
      <c r="F21" s="48"/>
      <c r="G21" s="48"/>
      <c r="H21" s="48"/>
      <c r="I21" s="48"/>
      <c r="J21" s="48"/>
      <c r="K21" s="48"/>
      <c r="L21" s="48"/>
      <c r="M21" s="48"/>
      <c r="N21" s="48"/>
      <c r="O21" s="48"/>
      <c r="P21" s="48"/>
      <c r="Q21" s="48"/>
      <c r="R21" s="48"/>
      <c r="S21" s="48"/>
      <c r="T21" s="48"/>
      <c r="U21" s="48"/>
      <c r="V21" s="48"/>
      <c r="W21"/>
      <c r="X21"/>
      <c r="Y21"/>
      <c r="Z21"/>
      <c r="AA21"/>
      <c r="AB21"/>
      <c r="AC21"/>
      <c r="AD21"/>
      <c r="AE21"/>
      <c r="AF21"/>
      <c r="AG21"/>
      <c r="AH21"/>
      <c r="AI21"/>
      <c r="AJ21"/>
      <c r="AK21"/>
      <c r="AL21"/>
      <c r="AM21"/>
      <c r="AN21"/>
    </row>
    <row r="22" spans="1:40" ht="15.75" customHeight="1" thickBot="1" x14ac:dyDescent="0.25">
      <c r="A22" s="72" t="s">
        <v>164</v>
      </c>
      <c r="B22" s="76">
        <v>15</v>
      </c>
      <c r="C22" s="48"/>
      <c r="D22" s="204" t="s">
        <v>165</v>
      </c>
      <c r="E22" s="204"/>
      <c r="F22" s="204"/>
      <c r="G22" s="157"/>
      <c r="H22" s="52"/>
      <c r="I22" s="48"/>
      <c r="J22" s="48"/>
      <c r="K22" s="48"/>
      <c r="L22" s="48"/>
      <c r="M22" s="48"/>
      <c r="N22" s="48"/>
      <c r="O22" s="48"/>
      <c r="P22" s="48"/>
      <c r="Q22" s="48"/>
      <c r="R22" s="48"/>
      <c r="S22" s="48"/>
      <c r="T22" s="48"/>
      <c r="U22" s="48"/>
      <c r="V22" s="48"/>
      <c r="W22"/>
      <c r="X22"/>
      <c r="Y22"/>
      <c r="Z22"/>
      <c r="AA22"/>
      <c r="AB22"/>
      <c r="AC22"/>
      <c r="AD22"/>
      <c r="AE22"/>
      <c r="AF22"/>
      <c r="AG22"/>
      <c r="AH22"/>
      <c r="AI22"/>
      <c r="AJ22"/>
      <c r="AK22"/>
      <c r="AL22"/>
      <c r="AM22"/>
      <c r="AN22"/>
    </row>
    <row r="23" spans="1:40" ht="16.5" customHeight="1" thickBot="1" x14ac:dyDescent="0.25">
      <c r="A23" s="72" t="s">
        <v>166</v>
      </c>
      <c r="B23" s="76">
        <v>1</v>
      </c>
      <c r="C23" s="48"/>
      <c r="D23" s="205" t="s">
        <v>167</v>
      </c>
      <c r="E23" s="205"/>
      <c r="F23" s="205"/>
      <c r="G23" s="158">
        <f>SUM(B83:V83)</f>
        <v>0</v>
      </c>
      <c r="H23" s="52"/>
      <c r="I23" s="48"/>
      <c r="J23" s="48"/>
      <c r="K23" s="48"/>
      <c r="L23" s="48"/>
      <c r="M23" s="48"/>
      <c r="N23" s="48"/>
      <c r="O23" s="48"/>
      <c r="P23" s="48"/>
      <c r="Q23" s="48"/>
      <c r="R23" s="48"/>
      <c r="S23" s="48"/>
      <c r="T23" s="48"/>
      <c r="U23" s="48"/>
      <c r="V23" s="48"/>
      <c r="W23"/>
      <c r="X23"/>
      <c r="Y23"/>
      <c r="Z23"/>
      <c r="AA23"/>
      <c r="AB23"/>
      <c r="AC23"/>
      <c r="AD23"/>
      <c r="AE23"/>
      <c r="AF23"/>
      <c r="AG23"/>
      <c r="AH23"/>
      <c r="AI23"/>
      <c r="AJ23"/>
      <c r="AK23"/>
      <c r="AL23"/>
      <c r="AM23"/>
      <c r="AN23"/>
    </row>
    <row r="24" spans="1:40" ht="15.75" customHeight="1" thickBot="1" x14ac:dyDescent="0.25">
      <c r="A24" s="72" t="s">
        <v>168</v>
      </c>
      <c r="B24" s="77" t="s">
        <v>481</v>
      </c>
      <c r="C24" s="48"/>
      <c r="D24" s="205" t="s">
        <v>169</v>
      </c>
      <c r="E24" s="205"/>
      <c r="F24" s="205"/>
      <c r="G24" s="158">
        <f>SUM(B84:V84)</f>
        <v>0</v>
      </c>
      <c r="H24" s="52"/>
      <c r="I24" s="48"/>
      <c r="J24" s="48"/>
      <c r="K24" s="48"/>
      <c r="L24" s="48"/>
      <c r="M24" s="48"/>
      <c r="N24" s="48"/>
      <c r="O24" s="48"/>
      <c r="P24" s="48"/>
      <c r="Q24" s="48"/>
      <c r="R24" s="48"/>
      <c r="S24" s="48"/>
      <c r="T24" s="48"/>
      <c r="U24" s="48"/>
      <c r="V24" s="48"/>
      <c r="W24"/>
      <c r="X24"/>
      <c r="Y24"/>
      <c r="Z24"/>
      <c r="AA24"/>
      <c r="AB24"/>
      <c r="AC24"/>
      <c r="AD24"/>
      <c r="AE24"/>
      <c r="AF24"/>
      <c r="AG24"/>
      <c r="AH24"/>
      <c r="AI24"/>
      <c r="AJ24"/>
      <c r="AK24"/>
      <c r="AL24"/>
      <c r="AM24"/>
      <c r="AN24"/>
    </row>
    <row r="25" spans="1:40" ht="15.75" customHeight="1" thickBot="1" x14ac:dyDescent="0.25">
      <c r="A25" s="72" t="s">
        <v>170</v>
      </c>
      <c r="B25" s="77" t="s">
        <v>481</v>
      </c>
      <c r="C25" s="48"/>
      <c r="D25" s="200" t="s">
        <v>171</v>
      </c>
      <c r="E25" s="200"/>
      <c r="F25" s="200"/>
      <c r="G25" s="201">
        <f>V81</f>
        <v>0</v>
      </c>
      <c r="H25" s="52"/>
      <c r="I25" s="48"/>
      <c r="J25" s="48"/>
      <c r="K25" s="48"/>
      <c r="L25" s="48"/>
      <c r="M25" s="48"/>
      <c r="N25" s="48"/>
      <c r="O25" s="48"/>
      <c r="P25" s="48"/>
      <c r="Q25" s="48"/>
      <c r="R25" s="48"/>
      <c r="S25" s="48"/>
      <c r="T25" s="48"/>
      <c r="U25" s="48"/>
      <c r="V25" s="48"/>
      <c r="W25"/>
      <c r="X25"/>
      <c r="Y25"/>
      <c r="Z25"/>
      <c r="AA25"/>
      <c r="AB25"/>
      <c r="AC25"/>
      <c r="AD25"/>
      <c r="AE25"/>
      <c r="AF25"/>
      <c r="AG25"/>
      <c r="AH25"/>
      <c r="AI25"/>
      <c r="AJ25"/>
      <c r="AK25"/>
      <c r="AL25"/>
      <c r="AM25"/>
      <c r="AN25"/>
    </row>
    <row r="26" spans="1:40" ht="16.5" thickBot="1" x14ac:dyDescent="0.25">
      <c r="A26" s="72" t="s">
        <v>172</v>
      </c>
      <c r="B26" s="77" t="s">
        <v>481</v>
      </c>
      <c r="C26" s="48"/>
      <c r="D26" s="200"/>
      <c r="E26" s="200"/>
      <c r="F26" s="200"/>
      <c r="G26" s="201"/>
      <c r="H26" s="48"/>
      <c r="I26" s="48"/>
      <c r="J26" s="48"/>
      <c r="K26" s="48"/>
      <c r="L26" s="48"/>
      <c r="M26" s="48"/>
      <c r="N26" s="48"/>
      <c r="O26" s="48"/>
      <c r="P26" s="48"/>
      <c r="Q26" s="48"/>
      <c r="R26" s="48"/>
      <c r="S26" s="48"/>
      <c r="T26" s="48"/>
      <c r="U26" s="48"/>
      <c r="V26" s="48"/>
      <c r="W26"/>
      <c r="X26"/>
      <c r="Y26"/>
      <c r="Z26"/>
      <c r="AA26"/>
      <c r="AB26"/>
      <c r="AC26"/>
      <c r="AD26"/>
      <c r="AE26"/>
      <c r="AF26"/>
      <c r="AG26"/>
      <c r="AH26"/>
      <c r="AI26"/>
      <c r="AJ26"/>
      <c r="AK26"/>
      <c r="AL26"/>
      <c r="AM26"/>
      <c r="AN26"/>
    </row>
    <row r="27" spans="1:40" ht="15.75" x14ac:dyDescent="0.2">
      <c r="A27" s="72" t="s">
        <v>173</v>
      </c>
      <c r="B27" s="77" t="s">
        <v>481</v>
      </c>
      <c r="C27" s="48"/>
      <c r="D27" s="48"/>
      <c r="E27" s="48"/>
      <c r="F27" s="48"/>
      <c r="G27" s="48"/>
      <c r="H27" s="48"/>
      <c r="I27" s="48"/>
      <c r="J27" s="48"/>
      <c r="K27" s="48"/>
      <c r="L27" s="48"/>
      <c r="M27" s="48"/>
      <c r="N27" s="48"/>
      <c r="O27" s="48"/>
      <c r="P27" s="48"/>
      <c r="Q27" s="48"/>
      <c r="R27" s="48"/>
      <c r="S27" s="48"/>
      <c r="T27" s="48"/>
      <c r="U27" s="48"/>
      <c r="V27" s="48"/>
      <c r="W27"/>
      <c r="X27"/>
      <c r="Y27"/>
      <c r="Z27"/>
      <c r="AA27"/>
      <c r="AB27"/>
      <c r="AC27"/>
      <c r="AD27"/>
      <c r="AE27"/>
      <c r="AF27"/>
      <c r="AG27"/>
      <c r="AH27"/>
      <c r="AI27"/>
      <c r="AJ27"/>
      <c r="AK27"/>
      <c r="AL27"/>
      <c r="AM27"/>
      <c r="AN27"/>
    </row>
    <row r="28" spans="1:40" ht="15.75" x14ac:dyDescent="0.2">
      <c r="A28" s="72" t="s">
        <v>174</v>
      </c>
      <c r="B28" s="77" t="s">
        <v>481</v>
      </c>
      <c r="C28" s="48"/>
      <c r="D28" s="48"/>
      <c r="E28" s="48"/>
      <c r="F28" s="48"/>
      <c r="G28" s="48"/>
      <c r="H28" s="48"/>
      <c r="I28" s="48"/>
      <c r="J28" s="48"/>
      <c r="K28" s="48"/>
      <c r="L28" s="48"/>
      <c r="M28" s="48"/>
      <c r="N28" s="48"/>
      <c r="O28" s="48"/>
      <c r="P28" s="48"/>
      <c r="Q28" s="48"/>
      <c r="R28" s="48"/>
      <c r="S28" s="48"/>
      <c r="T28" s="48"/>
      <c r="U28" s="48"/>
      <c r="V28" s="48"/>
      <c r="W28"/>
      <c r="X28"/>
      <c r="Y28"/>
      <c r="Z28"/>
      <c r="AA28"/>
      <c r="AB28"/>
      <c r="AC28"/>
      <c r="AD28"/>
      <c r="AE28"/>
      <c r="AF28"/>
      <c r="AG28"/>
      <c r="AH28"/>
      <c r="AI28"/>
      <c r="AJ28"/>
      <c r="AK28"/>
      <c r="AL28"/>
      <c r="AM28"/>
      <c r="AN28"/>
    </row>
    <row r="29" spans="1:40" ht="15.75" x14ac:dyDescent="0.2">
      <c r="A29" s="72" t="s">
        <v>175</v>
      </c>
      <c r="B29" s="77" t="s">
        <v>481</v>
      </c>
      <c r="C29" s="48"/>
      <c r="D29" s="48"/>
      <c r="E29" s="48"/>
      <c r="F29" s="48"/>
      <c r="G29" s="48"/>
      <c r="H29" s="48"/>
      <c r="I29" s="48"/>
      <c r="J29" s="48"/>
      <c r="K29" s="48"/>
      <c r="L29" s="48"/>
      <c r="M29" s="48"/>
      <c r="N29" s="48"/>
      <c r="O29" s="48"/>
      <c r="P29" s="48"/>
      <c r="Q29" s="48"/>
      <c r="R29" s="48"/>
      <c r="S29" s="48"/>
      <c r="T29" s="48"/>
      <c r="U29" s="48"/>
      <c r="V29" s="48"/>
      <c r="W29"/>
      <c r="X29"/>
      <c r="Y29"/>
      <c r="Z29"/>
      <c r="AA29"/>
      <c r="AB29"/>
      <c r="AC29"/>
      <c r="AD29"/>
      <c r="AE29"/>
      <c r="AF29"/>
      <c r="AG29"/>
      <c r="AH29"/>
      <c r="AI29"/>
      <c r="AJ29"/>
      <c r="AK29"/>
      <c r="AL29"/>
      <c r="AM29"/>
      <c r="AN29"/>
    </row>
    <row r="30" spans="1:40" ht="15.75" x14ac:dyDescent="0.2">
      <c r="A30" s="72" t="s">
        <v>176</v>
      </c>
      <c r="B30" s="78">
        <v>2.1999999999999999E-2</v>
      </c>
      <c r="C30" s="48"/>
      <c r="D30" s="48"/>
      <c r="E30" s="48"/>
      <c r="F30" s="48"/>
      <c r="G30" s="48"/>
      <c r="H30" s="48"/>
      <c r="I30" s="48"/>
      <c r="J30" s="48"/>
      <c r="K30" s="48"/>
      <c r="L30" s="48"/>
      <c r="M30" s="48"/>
      <c r="N30" s="48"/>
      <c r="O30" s="48"/>
      <c r="P30" s="48"/>
      <c r="Q30" s="48"/>
      <c r="R30" s="48"/>
      <c r="S30" s="48"/>
      <c r="T30" s="48"/>
      <c r="U30" s="48"/>
      <c r="V30" s="48"/>
      <c r="W30"/>
      <c r="X30"/>
      <c r="Y30"/>
      <c r="Z30"/>
      <c r="AA30"/>
      <c r="AB30"/>
      <c r="AC30"/>
      <c r="AD30"/>
      <c r="AE30"/>
      <c r="AF30"/>
      <c r="AG30"/>
      <c r="AH30"/>
      <c r="AI30"/>
      <c r="AJ30"/>
      <c r="AK30"/>
      <c r="AL30"/>
      <c r="AM30"/>
      <c r="AN30"/>
    </row>
    <row r="31" spans="1:40" ht="15.75" x14ac:dyDescent="0.2">
      <c r="A31" s="72" t="s">
        <v>177</v>
      </c>
      <c r="B31" s="79">
        <v>0.2</v>
      </c>
      <c r="C31" s="48"/>
      <c r="D31" s="48"/>
      <c r="E31" s="48"/>
      <c r="F31" s="48"/>
      <c r="G31" s="48"/>
      <c r="H31" s="48"/>
      <c r="I31" s="48"/>
      <c r="J31" s="48"/>
      <c r="K31" s="48"/>
      <c r="L31" s="48"/>
      <c r="M31" s="48"/>
      <c r="N31" s="48"/>
      <c r="O31" s="48"/>
      <c r="P31" s="48"/>
      <c r="Q31" s="48"/>
      <c r="R31" s="48"/>
      <c r="S31" s="48"/>
      <c r="T31" s="48"/>
      <c r="U31" s="48"/>
      <c r="V31" s="48"/>
      <c r="W31"/>
      <c r="X31"/>
      <c r="Y31"/>
      <c r="Z31"/>
      <c r="AA31"/>
      <c r="AB31"/>
      <c r="AC31"/>
      <c r="AD31"/>
      <c r="AE31"/>
      <c r="AF31"/>
      <c r="AG31"/>
      <c r="AH31"/>
      <c r="AI31"/>
      <c r="AJ31"/>
      <c r="AK31"/>
      <c r="AL31"/>
      <c r="AM31"/>
      <c r="AN31"/>
    </row>
    <row r="32" spans="1:40" ht="15.75" x14ac:dyDescent="0.2">
      <c r="A32" s="72" t="s">
        <v>179</v>
      </c>
      <c r="B32" s="77" t="s">
        <v>481</v>
      </c>
      <c r="C32" s="48"/>
      <c r="D32" s="48"/>
      <c r="E32" s="48"/>
      <c r="F32" s="48"/>
      <c r="G32" s="48"/>
      <c r="H32" s="48"/>
      <c r="I32" s="48"/>
      <c r="J32" s="48"/>
      <c r="K32" s="48"/>
      <c r="L32" s="48"/>
      <c r="M32" s="48"/>
      <c r="N32" s="48"/>
      <c r="O32" s="48"/>
      <c r="P32" s="48"/>
      <c r="Q32" s="48"/>
      <c r="R32" s="48"/>
      <c r="S32" s="48"/>
      <c r="T32" s="48"/>
      <c r="U32" s="48"/>
      <c r="V32" s="48"/>
      <c r="W32"/>
      <c r="X32"/>
      <c r="Y32"/>
      <c r="Z32"/>
      <c r="AA32"/>
      <c r="AB32"/>
      <c r="AC32"/>
      <c r="AD32"/>
      <c r="AE32"/>
      <c r="AF32"/>
      <c r="AG32"/>
      <c r="AH32"/>
      <c r="AI32"/>
      <c r="AJ32"/>
      <c r="AK32"/>
      <c r="AL32"/>
      <c r="AM32"/>
      <c r="AN32"/>
    </row>
    <row r="33" spans="1:40" ht="15.75" x14ac:dyDescent="0.2">
      <c r="A33" s="72" t="s">
        <v>180</v>
      </c>
      <c r="B33" s="80" t="s">
        <v>481</v>
      </c>
      <c r="C33" s="48"/>
      <c r="D33" s="48"/>
      <c r="E33" s="48"/>
      <c r="F33" s="48"/>
      <c r="G33" s="48"/>
      <c r="H33" s="48"/>
      <c r="I33" s="48"/>
      <c r="J33" s="48"/>
      <c r="K33" s="48"/>
      <c r="L33" s="48"/>
      <c r="M33" s="48"/>
      <c r="N33" s="48"/>
      <c r="O33" s="48"/>
      <c r="P33" s="48"/>
      <c r="Q33" s="48"/>
      <c r="R33" s="48"/>
      <c r="S33" s="48"/>
      <c r="T33" s="48"/>
      <c r="U33" s="48"/>
      <c r="V33" s="48"/>
      <c r="W33"/>
      <c r="X33"/>
      <c r="Y33"/>
      <c r="Z33"/>
      <c r="AA33"/>
      <c r="AB33"/>
      <c r="AC33"/>
      <c r="AD33"/>
      <c r="AE33"/>
      <c r="AF33"/>
      <c r="AG33"/>
      <c r="AH33"/>
      <c r="AI33"/>
      <c r="AJ33"/>
      <c r="AK33"/>
      <c r="AL33"/>
      <c r="AM33"/>
      <c r="AN33"/>
    </row>
    <row r="34" spans="1:40" ht="15.75" x14ac:dyDescent="0.2">
      <c r="A34" s="72" t="s">
        <v>181</v>
      </c>
      <c r="B34" s="77" t="s">
        <v>481</v>
      </c>
      <c r="C34" s="48"/>
      <c r="D34" s="48"/>
      <c r="E34" s="48"/>
      <c r="F34" s="48"/>
      <c r="G34" s="48"/>
      <c r="H34" s="48"/>
      <c r="I34" s="48"/>
      <c r="J34" s="48"/>
      <c r="K34" s="48"/>
      <c r="L34" s="48"/>
      <c r="M34" s="48"/>
      <c r="N34" s="48"/>
      <c r="O34" s="48"/>
      <c r="P34" s="48"/>
      <c r="Q34" s="48"/>
      <c r="R34" s="48"/>
      <c r="S34" s="48"/>
      <c r="T34" s="48"/>
      <c r="U34" s="48"/>
      <c r="V34" s="48"/>
      <c r="W34"/>
      <c r="X34"/>
      <c r="Y34"/>
      <c r="Z34"/>
      <c r="AA34"/>
      <c r="AB34"/>
      <c r="AC34"/>
      <c r="AD34"/>
      <c r="AE34"/>
      <c r="AF34"/>
      <c r="AG34"/>
      <c r="AH34"/>
      <c r="AI34"/>
      <c r="AJ34"/>
      <c r="AK34"/>
      <c r="AL34"/>
      <c r="AM34"/>
      <c r="AN34"/>
    </row>
    <row r="35" spans="1:40" ht="15.75" x14ac:dyDescent="0.2">
      <c r="A35" s="72" t="s">
        <v>182</v>
      </c>
      <c r="B35" s="81" t="s">
        <v>481</v>
      </c>
      <c r="C35" s="48"/>
      <c r="D35" s="48"/>
      <c r="E35" s="48"/>
      <c r="F35" s="48"/>
      <c r="G35" s="48"/>
      <c r="H35" s="48"/>
      <c r="I35" s="48"/>
      <c r="J35" s="48"/>
      <c r="K35" s="48"/>
      <c r="L35" s="48"/>
      <c r="M35" s="48"/>
      <c r="N35" s="48"/>
      <c r="O35" s="48"/>
      <c r="P35" s="48"/>
      <c r="Q35" s="48"/>
      <c r="R35" s="48"/>
      <c r="S35" s="48"/>
      <c r="T35" s="48"/>
      <c r="U35" s="48"/>
      <c r="V35" s="48"/>
      <c r="W35"/>
      <c r="X35"/>
      <c r="Y35"/>
      <c r="Z35"/>
      <c r="AA35"/>
      <c r="AB35"/>
      <c r="AC35"/>
      <c r="AD35"/>
      <c r="AE35"/>
      <c r="AF35"/>
      <c r="AG35"/>
      <c r="AH35"/>
      <c r="AI35"/>
      <c r="AJ35"/>
      <c r="AK35"/>
      <c r="AL35"/>
      <c r="AM35"/>
      <c r="AN35"/>
    </row>
    <row r="36" spans="1:40" ht="15.75" x14ac:dyDescent="0.2">
      <c r="A36" s="72" t="s">
        <v>183</v>
      </c>
      <c r="B36" s="81" t="s">
        <v>481</v>
      </c>
      <c r="C36" s="48"/>
      <c r="D36" s="48"/>
      <c r="E36" s="48"/>
      <c r="F36" s="48"/>
      <c r="G36" s="48"/>
      <c r="H36" s="48"/>
      <c r="I36" s="48"/>
      <c r="J36" s="48"/>
      <c r="K36" s="48"/>
      <c r="L36" s="48"/>
      <c r="M36" s="48"/>
      <c r="N36" s="48"/>
      <c r="O36" s="48"/>
      <c r="P36" s="48"/>
      <c r="Q36" s="48"/>
      <c r="R36" s="48"/>
      <c r="S36" s="48"/>
      <c r="T36" s="48"/>
      <c r="U36" s="48"/>
      <c r="V36" s="48"/>
      <c r="W36"/>
      <c r="X36"/>
      <c r="Y36"/>
      <c r="Z36"/>
      <c r="AA36"/>
      <c r="AB36"/>
      <c r="AC36"/>
      <c r="AD36"/>
      <c r="AE36"/>
      <c r="AF36"/>
      <c r="AG36"/>
      <c r="AH36"/>
      <c r="AI36"/>
      <c r="AJ36"/>
      <c r="AK36"/>
      <c r="AL36"/>
      <c r="AM36"/>
      <c r="AN36"/>
    </row>
    <row r="37" spans="1:40" ht="15.75" x14ac:dyDescent="0.2">
      <c r="A37" s="72" t="s">
        <v>184</v>
      </c>
      <c r="B37" s="81" t="s">
        <v>481</v>
      </c>
      <c r="C37" s="48"/>
      <c r="D37" s="48"/>
      <c r="E37" s="48"/>
      <c r="F37" s="48"/>
      <c r="G37" s="48"/>
      <c r="H37" s="48"/>
      <c r="I37" s="48"/>
      <c r="J37" s="48"/>
      <c r="K37" s="48"/>
      <c r="L37" s="48"/>
      <c r="M37" s="48"/>
      <c r="N37" s="48"/>
      <c r="O37" s="48"/>
      <c r="P37" s="48"/>
      <c r="Q37" s="48"/>
      <c r="R37" s="48"/>
      <c r="S37" s="48"/>
      <c r="T37" s="48"/>
      <c r="U37" s="48"/>
      <c r="V37" s="48"/>
      <c r="W37"/>
      <c r="X37"/>
      <c r="Y37"/>
      <c r="Z37"/>
      <c r="AA37"/>
      <c r="AB37"/>
      <c r="AC37"/>
      <c r="AD37"/>
      <c r="AE37"/>
      <c r="AF37"/>
      <c r="AG37"/>
      <c r="AH37"/>
      <c r="AI37"/>
      <c r="AJ37"/>
      <c r="AK37"/>
      <c r="AL37"/>
      <c r="AM37"/>
      <c r="AN37"/>
    </row>
    <row r="38" spans="1:40" ht="15.75" x14ac:dyDescent="0.2">
      <c r="A38" s="72" t="s">
        <v>185</v>
      </c>
      <c r="B38" s="81" t="s">
        <v>481</v>
      </c>
      <c r="C38" s="48"/>
      <c r="D38" s="48"/>
      <c r="E38" s="48"/>
      <c r="F38" s="48"/>
      <c r="G38" s="48"/>
      <c r="H38" s="48"/>
      <c r="I38" s="48"/>
      <c r="J38" s="48"/>
      <c r="K38" s="48"/>
      <c r="L38" s="48"/>
      <c r="M38" s="48"/>
      <c r="N38" s="48"/>
      <c r="O38" s="48"/>
      <c r="P38" s="48"/>
      <c r="Q38" s="48"/>
      <c r="R38" s="48"/>
      <c r="S38" s="48"/>
      <c r="T38" s="48"/>
      <c r="U38" s="48"/>
      <c r="V38" s="48"/>
      <c r="W38"/>
      <c r="X38"/>
      <c r="Y38"/>
      <c r="Z38"/>
      <c r="AA38"/>
      <c r="AB38"/>
      <c r="AC38"/>
      <c r="AD38"/>
      <c r="AE38"/>
      <c r="AF38"/>
      <c r="AG38"/>
      <c r="AH38"/>
      <c r="AI38"/>
      <c r="AJ38"/>
      <c r="AK38"/>
      <c r="AL38"/>
      <c r="AM38"/>
      <c r="AN38"/>
    </row>
    <row r="39" spans="1:40" ht="15.75" x14ac:dyDescent="0.2">
      <c r="A39" s="72" t="s">
        <v>186</v>
      </c>
      <c r="B39" s="79">
        <v>1</v>
      </c>
      <c r="C39" s="48"/>
      <c r="D39" s="48"/>
      <c r="E39" s="48"/>
      <c r="F39" s="48"/>
      <c r="G39" s="48"/>
      <c r="H39" s="48"/>
      <c r="I39" s="48"/>
      <c r="J39" s="48"/>
      <c r="K39" s="48"/>
      <c r="L39" s="48"/>
      <c r="M39" s="48"/>
      <c r="N39" s="48"/>
      <c r="O39" s="48"/>
      <c r="P39" s="48"/>
      <c r="Q39" s="48"/>
      <c r="R39" s="48"/>
      <c r="S39" s="48"/>
      <c r="T39" s="48"/>
      <c r="U39" s="48"/>
      <c r="V39" s="48"/>
      <c r="W39"/>
      <c r="X39"/>
      <c r="Y39"/>
      <c r="Z39"/>
      <c r="AA39"/>
      <c r="AB39"/>
      <c r="AC39"/>
      <c r="AD39"/>
      <c r="AE39"/>
      <c r="AF39"/>
      <c r="AG39"/>
      <c r="AH39"/>
      <c r="AI39"/>
      <c r="AJ39"/>
      <c r="AK39"/>
      <c r="AL39"/>
      <c r="AM39"/>
      <c r="AN39"/>
    </row>
    <row r="40" spans="1:40" ht="16.5" thickBot="1" x14ac:dyDescent="0.25">
      <c r="A40" s="87" t="s">
        <v>187</v>
      </c>
      <c r="B40" s="88" t="s">
        <v>481</v>
      </c>
      <c r="C40" s="54"/>
      <c r="D40" s="54"/>
      <c r="E40" s="54"/>
      <c r="F40" s="54"/>
      <c r="G40" s="54"/>
      <c r="H40" s="54"/>
      <c r="I40" s="54"/>
      <c r="J40" s="54"/>
      <c r="K40" s="54"/>
      <c r="L40" s="54"/>
      <c r="M40" s="54"/>
      <c r="N40" s="54"/>
      <c r="O40" s="54"/>
      <c r="P40" s="54"/>
      <c r="Q40" s="54"/>
      <c r="R40" s="54"/>
      <c r="S40" s="54"/>
      <c r="T40" s="54"/>
      <c r="U40" s="54"/>
      <c r="V40" s="54"/>
      <c r="W40"/>
      <c r="X40"/>
      <c r="Y40"/>
      <c r="Z40"/>
      <c r="AA40"/>
      <c r="AB40"/>
      <c r="AC40"/>
      <c r="AD40"/>
      <c r="AE40"/>
      <c r="AF40"/>
      <c r="AG40"/>
      <c r="AH40"/>
      <c r="AI40"/>
      <c r="AJ40"/>
      <c r="AK40"/>
      <c r="AL40"/>
      <c r="AM40"/>
      <c r="AN40"/>
    </row>
    <row r="41" spans="1:40" s="69" customFormat="1" ht="16.5" thickBot="1" x14ac:dyDescent="0.25">
      <c r="A41" s="112" t="s">
        <v>188</v>
      </c>
      <c r="B41" s="113">
        <v>2022</v>
      </c>
      <c r="C41" s="114">
        <f t="shared" ref="C41" si="0">B41+1</f>
        <v>2023</v>
      </c>
      <c r="D41" s="67"/>
      <c r="E41" s="67"/>
      <c r="F41" s="67"/>
      <c r="G41" s="67"/>
      <c r="H41" s="67"/>
      <c r="I41" s="67"/>
      <c r="J41" s="67"/>
      <c r="K41" s="68"/>
      <c r="L41" s="68"/>
      <c r="M41" s="68"/>
      <c r="N41" s="68"/>
      <c r="O41" s="68"/>
      <c r="P41" s="68"/>
      <c r="Q41" s="68"/>
      <c r="R41" s="68"/>
      <c r="S41" s="68"/>
      <c r="T41" s="68"/>
      <c r="U41" s="68"/>
      <c r="V41" s="68"/>
    </row>
    <row r="42" spans="1:40" ht="15.75" x14ac:dyDescent="0.2">
      <c r="A42" s="71" t="s">
        <v>189</v>
      </c>
      <c r="B42" s="110" t="s">
        <v>481</v>
      </c>
      <c r="C42" s="111" t="s">
        <v>481</v>
      </c>
      <c r="D42" s="53"/>
      <c r="E42" s="53"/>
      <c r="F42" s="53"/>
      <c r="G42" s="53"/>
      <c r="H42" s="53"/>
      <c r="I42" s="53"/>
      <c r="J42" s="53"/>
      <c r="K42" s="53"/>
      <c r="L42" s="53"/>
      <c r="M42" s="53"/>
      <c r="N42" s="53"/>
      <c r="O42" s="53"/>
      <c r="P42" s="53"/>
      <c r="Q42" s="53"/>
      <c r="R42" s="53"/>
      <c r="S42" s="53"/>
      <c r="T42" s="53"/>
      <c r="U42" s="53"/>
      <c r="V42" s="53"/>
      <c r="W42"/>
      <c r="X42"/>
      <c r="Y42"/>
      <c r="Z42"/>
      <c r="AA42"/>
      <c r="AB42"/>
      <c r="AC42"/>
      <c r="AD42"/>
      <c r="AE42"/>
      <c r="AF42"/>
      <c r="AG42"/>
      <c r="AH42"/>
      <c r="AI42"/>
      <c r="AJ42"/>
      <c r="AK42"/>
      <c r="AL42"/>
      <c r="AM42"/>
      <c r="AN42"/>
    </row>
    <row r="43" spans="1:40" ht="15.75" x14ac:dyDescent="0.2">
      <c r="A43" s="72" t="s">
        <v>190</v>
      </c>
      <c r="B43" s="81" t="s">
        <v>481</v>
      </c>
      <c r="C43" s="95" t="s">
        <v>481</v>
      </c>
      <c r="D43" s="53"/>
      <c r="E43" s="53"/>
      <c r="F43" s="53"/>
      <c r="G43" s="53"/>
      <c r="H43" s="53"/>
      <c r="I43" s="53"/>
      <c r="J43" s="53"/>
      <c r="K43" s="53"/>
      <c r="L43" s="53"/>
      <c r="M43" s="53"/>
      <c r="N43" s="53"/>
      <c r="O43" s="53"/>
      <c r="P43" s="53"/>
      <c r="Q43" s="53"/>
      <c r="R43" s="53"/>
      <c r="S43" s="53"/>
      <c r="T43" s="53"/>
      <c r="U43" s="53"/>
      <c r="V43" s="53"/>
      <c r="W43"/>
      <c r="X43"/>
      <c r="Y43"/>
      <c r="Z43"/>
      <c r="AA43"/>
      <c r="AB43"/>
      <c r="AC43"/>
      <c r="AD43"/>
      <c r="AE43"/>
      <c r="AF43"/>
      <c r="AG43"/>
      <c r="AH43"/>
      <c r="AI43"/>
      <c r="AJ43"/>
      <c r="AK43"/>
      <c r="AL43"/>
      <c r="AM43"/>
      <c r="AN43"/>
    </row>
    <row r="44" spans="1:40" s="28" customFormat="1" ht="16.5" thickBot="1" x14ac:dyDescent="0.25">
      <c r="A44" s="73" t="s">
        <v>191</v>
      </c>
      <c r="B44" s="82" t="s">
        <v>481</v>
      </c>
      <c r="C44" s="109" t="s">
        <v>481</v>
      </c>
      <c r="D44" s="51"/>
      <c r="E44" s="51"/>
      <c r="F44" s="51"/>
      <c r="G44" s="51"/>
      <c r="H44" s="51"/>
      <c r="I44" s="51"/>
      <c r="J44" s="51"/>
      <c r="K44" s="51"/>
      <c r="L44" s="51"/>
      <c r="M44" s="51"/>
      <c r="N44" s="51"/>
      <c r="O44" s="51"/>
      <c r="P44" s="51"/>
      <c r="Q44" s="51"/>
      <c r="R44" s="51"/>
      <c r="S44" s="51"/>
      <c r="T44" s="51"/>
      <c r="U44" s="51"/>
      <c r="V44" s="51"/>
    </row>
    <row r="45" spans="1:40" s="27" customFormat="1" ht="8.25" customHeight="1" thickBot="1" x14ac:dyDescent="0.25">
      <c r="A45" s="115"/>
      <c r="B45" s="83"/>
      <c r="C45" s="116"/>
      <c r="D45" s="48"/>
      <c r="E45" s="48"/>
      <c r="F45" s="48"/>
      <c r="G45" s="48"/>
      <c r="H45" s="48"/>
      <c r="I45" s="48"/>
      <c r="J45" s="48"/>
      <c r="K45" s="48"/>
      <c r="L45" s="48"/>
      <c r="M45" s="48"/>
      <c r="N45" s="48"/>
      <c r="O45" s="48"/>
      <c r="P45" s="48"/>
      <c r="Q45" s="48"/>
      <c r="R45" s="48"/>
      <c r="S45" s="48"/>
      <c r="T45" s="48"/>
      <c r="U45" s="48"/>
      <c r="V45" s="48"/>
    </row>
    <row r="46" spans="1:40" s="69" customFormat="1" ht="16.5" thickBot="1" x14ac:dyDescent="0.25">
      <c r="A46" s="121" t="s">
        <v>192</v>
      </c>
      <c r="B46" s="113">
        <v>2022</v>
      </c>
      <c r="C46" s="114">
        <f t="shared" ref="C46" si="1">B46+1</f>
        <v>2023</v>
      </c>
      <c r="D46" s="67"/>
      <c r="E46" s="67"/>
      <c r="F46" s="67"/>
      <c r="G46" s="67"/>
      <c r="H46" s="67"/>
      <c r="I46" s="67"/>
      <c r="J46" s="67"/>
      <c r="K46" s="68"/>
      <c r="L46" s="68"/>
      <c r="M46" s="68"/>
      <c r="N46" s="68"/>
      <c r="O46" s="68"/>
      <c r="P46" s="68"/>
      <c r="Q46" s="68"/>
      <c r="R46" s="68"/>
      <c r="S46" s="68"/>
      <c r="T46" s="68"/>
      <c r="U46" s="68"/>
      <c r="V46" s="68"/>
    </row>
    <row r="47" spans="1:40" ht="15.75" x14ac:dyDescent="0.2">
      <c r="A47" s="71" t="s">
        <v>193</v>
      </c>
      <c r="B47" s="119" t="s">
        <v>481</v>
      </c>
      <c r="C47" s="120" t="s">
        <v>481</v>
      </c>
      <c r="D47" s="51"/>
      <c r="E47" s="51"/>
      <c r="F47" s="51"/>
      <c r="G47" s="51"/>
      <c r="H47" s="51"/>
      <c r="I47" s="51"/>
      <c r="J47" s="51"/>
      <c r="K47" s="51"/>
      <c r="L47" s="51"/>
      <c r="M47" s="51"/>
      <c r="N47" s="51"/>
      <c r="O47" s="51"/>
      <c r="P47" s="51"/>
      <c r="Q47" s="51"/>
      <c r="R47" s="51"/>
      <c r="S47" s="51"/>
      <c r="T47" s="51"/>
      <c r="U47" s="51"/>
      <c r="V47" s="51"/>
      <c r="W47"/>
      <c r="X47"/>
      <c r="Y47"/>
      <c r="Z47"/>
      <c r="AA47"/>
      <c r="AB47"/>
      <c r="AC47"/>
      <c r="AD47"/>
      <c r="AE47"/>
      <c r="AF47"/>
      <c r="AG47"/>
      <c r="AH47"/>
      <c r="AI47"/>
      <c r="AJ47"/>
      <c r="AK47"/>
      <c r="AL47"/>
      <c r="AM47"/>
      <c r="AN47"/>
    </row>
    <row r="48" spans="1:40" ht="15.75" x14ac:dyDescent="0.2">
      <c r="A48" s="72" t="s">
        <v>194</v>
      </c>
      <c r="B48" s="77" t="s">
        <v>481</v>
      </c>
      <c r="C48" s="42" t="s">
        <v>481</v>
      </c>
      <c r="D48" s="51"/>
      <c r="E48" s="51"/>
      <c r="F48" s="51"/>
      <c r="G48" s="51"/>
      <c r="H48" s="51"/>
      <c r="I48" s="51"/>
      <c r="J48" s="51"/>
      <c r="K48" s="51"/>
      <c r="L48" s="51"/>
      <c r="M48" s="51"/>
      <c r="N48" s="51"/>
      <c r="O48" s="51"/>
      <c r="P48" s="51"/>
      <c r="Q48" s="51"/>
      <c r="R48" s="51"/>
      <c r="S48" s="51"/>
      <c r="T48" s="51"/>
      <c r="U48" s="51"/>
      <c r="V48" s="51"/>
      <c r="W48"/>
      <c r="X48"/>
      <c r="Y48"/>
      <c r="Z48"/>
      <c r="AA48"/>
      <c r="AB48"/>
      <c r="AC48"/>
      <c r="AD48"/>
      <c r="AE48"/>
      <c r="AF48"/>
      <c r="AG48"/>
      <c r="AH48"/>
      <c r="AI48"/>
      <c r="AJ48"/>
      <c r="AK48"/>
      <c r="AL48"/>
      <c r="AM48"/>
      <c r="AN48"/>
    </row>
    <row r="49" spans="1:40" ht="15.75" x14ac:dyDescent="0.2">
      <c r="A49" s="72" t="s">
        <v>195</v>
      </c>
      <c r="B49" s="77" t="s">
        <v>481</v>
      </c>
      <c r="C49" s="42" t="s">
        <v>481</v>
      </c>
      <c r="D49" s="51"/>
      <c r="E49" s="51"/>
      <c r="F49" s="51"/>
      <c r="G49" s="51"/>
      <c r="H49" s="51"/>
      <c r="I49" s="51"/>
      <c r="J49" s="51"/>
      <c r="K49" s="51"/>
      <c r="L49" s="51"/>
      <c r="M49" s="51"/>
      <c r="N49" s="51"/>
      <c r="O49" s="51"/>
      <c r="P49" s="51"/>
      <c r="Q49" s="51"/>
      <c r="R49" s="51"/>
      <c r="S49" s="51"/>
      <c r="T49" s="51"/>
      <c r="U49" s="51"/>
      <c r="V49" s="51"/>
      <c r="W49"/>
      <c r="X49"/>
      <c r="Y49"/>
      <c r="Z49"/>
      <c r="AA49"/>
      <c r="AB49"/>
      <c r="AC49"/>
      <c r="AD49"/>
      <c r="AE49"/>
      <c r="AF49"/>
      <c r="AG49"/>
      <c r="AH49"/>
      <c r="AI49"/>
      <c r="AJ49"/>
      <c r="AK49"/>
      <c r="AL49"/>
      <c r="AM49"/>
      <c r="AN49"/>
    </row>
    <row r="50" spans="1:40" ht="16.5" thickBot="1" x14ac:dyDescent="0.25">
      <c r="A50" s="73" t="s">
        <v>196</v>
      </c>
      <c r="B50" s="117" t="s">
        <v>481</v>
      </c>
      <c r="C50" s="118" t="s">
        <v>481</v>
      </c>
      <c r="D50" s="51"/>
      <c r="E50" s="51"/>
      <c r="F50" s="51"/>
      <c r="G50" s="51"/>
      <c r="H50" s="51"/>
      <c r="I50" s="51"/>
      <c r="J50" s="51"/>
      <c r="K50" s="51"/>
      <c r="L50" s="51"/>
      <c r="M50" s="51"/>
      <c r="N50" s="51"/>
      <c r="O50" s="51"/>
      <c r="P50" s="51"/>
      <c r="Q50" s="51"/>
      <c r="R50" s="51"/>
      <c r="S50" s="51"/>
      <c r="T50" s="51"/>
      <c r="U50" s="51"/>
      <c r="V50" s="51"/>
      <c r="W50"/>
      <c r="X50"/>
      <c r="Y50"/>
      <c r="Z50"/>
      <c r="AA50"/>
      <c r="AB50"/>
      <c r="AC50"/>
      <c r="AD50"/>
      <c r="AE50"/>
      <c r="AF50"/>
      <c r="AG50"/>
      <c r="AH50"/>
      <c r="AI50"/>
      <c r="AJ50"/>
      <c r="AK50"/>
      <c r="AL50"/>
      <c r="AM50"/>
      <c r="AN50"/>
    </row>
    <row r="51" spans="1:40" ht="7.5" customHeight="1" thickBot="1" x14ac:dyDescent="0.25">
      <c r="A51" s="122"/>
      <c r="B51" s="84"/>
      <c r="C51" s="123"/>
      <c r="D51" s="57"/>
      <c r="E51" s="57"/>
      <c r="F51" s="57"/>
      <c r="G51" s="57"/>
      <c r="H51" s="57"/>
      <c r="I51" s="57"/>
      <c r="J51" s="57"/>
      <c r="K51" s="57"/>
      <c r="L51" s="57"/>
      <c r="M51" s="57"/>
      <c r="N51" s="57"/>
      <c r="O51" s="57"/>
      <c r="P51" s="57"/>
      <c r="Q51" s="57"/>
      <c r="R51" s="57"/>
      <c r="S51" s="57"/>
      <c r="T51" s="57"/>
      <c r="U51" s="57"/>
      <c r="V51" s="57"/>
      <c r="W51"/>
      <c r="X51"/>
      <c r="Y51"/>
      <c r="Z51"/>
      <c r="AA51"/>
      <c r="AB51"/>
      <c r="AC51"/>
      <c r="AD51"/>
      <c r="AE51"/>
      <c r="AF51"/>
      <c r="AG51"/>
      <c r="AH51"/>
      <c r="AI51"/>
      <c r="AJ51"/>
      <c r="AK51"/>
      <c r="AL51"/>
      <c r="AM51"/>
      <c r="AN51"/>
    </row>
    <row r="52" spans="1:40" s="29" customFormat="1" ht="16.5" thickBot="1" x14ac:dyDescent="0.25">
      <c r="A52" s="121" t="s">
        <v>197</v>
      </c>
      <c r="B52" s="113">
        <v>2022</v>
      </c>
      <c r="C52" s="114">
        <f t="shared" ref="C52" si="2">B52+1</f>
        <v>2023</v>
      </c>
      <c r="D52" s="55"/>
      <c r="E52" s="55"/>
      <c r="F52" s="55"/>
      <c r="G52" s="55"/>
      <c r="H52" s="55"/>
      <c r="I52" s="55"/>
      <c r="J52" s="55"/>
      <c r="K52" s="56"/>
      <c r="L52" s="56"/>
      <c r="M52" s="56"/>
      <c r="N52" s="56"/>
      <c r="O52" s="56"/>
      <c r="P52" s="56"/>
      <c r="Q52" s="56"/>
      <c r="R52" s="56"/>
      <c r="S52" s="56"/>
      <c r="T52" s="56"/>
      <c r="U52" s="56"/>
      <c r="V52" s="56"/>
    </row>
    <row r="53" spans="1:40" s="28" customFormat="1" ht="14.25" x14ac:dyDescent="0.2">
      <c r="A53" s="127" t="s">
        <v>198</v>
      </c>
      <c r="B53" s="128" t="s">
        <v>481</v>
      </c>
      <c r="C53" s="129" t="s">
        <v>481</v>
      </c>
      <c r="D53" s="58"/>
      <c r="E53" s="58"/>
      <c r="F53" s="58"/>
      <c r="G53" s="58"/>
      <c r="H53" s="58"/>
      <c r="I53" s="58"/>
      <c r="J53" s="58"/>
      <c r="K53" s="58"/>
      <c r="L53" s="58"/>
      <c r="M53" s="58"/>
      <c r="N53" s="58"/>
      <c r="O53" s="58"/>
      <c r="P53" s="58"/>
      <c r="Q53" s="58"/>
      <c r="R53" s="58"/>
      <c r="S53" s="58"/>
      <c r="T53" s="58"/>
      <c r="U53" s="58"/>
      <c r="V53" s="58"/>
    </row>
    <row r="54" spans="1:40" s="27" customFormat="1" ht="15.75" x14ac:dyDescent="0.2">
      <c r="A54" s="72" t="s">
        <v>199</v>
      </c>
      <c r="B54" s="104" t="s">
        <v>481</v>
      </c>
      <c r="C54" s="97" t="s">
        <v>481</v>
      </c>
      <c r="D54" s="59"/>
      <c r="E54" s="59"/>
      <c r="F54" s="59"/>
      <c r="G54" s="59"/>
      <c r="H54" s="59"/>
      <c r="I54" s="59"/>
      <c r="J54" s="59"/>
      <c r="K54" s="59"/>
      <c r="L54" s="59"/>
      <c r="M54" s="59"/>
      <c r="N54" s="59"/>
      <c r="O54" s="59"/>
      <c r="P54" s="59"/>
      <c r="Q54" s="59"/>
      <c r="R54" s="59"/>
      <c r="S54" s="59"/>
      <c r="T54" s="59"/>
      <c r="U54" s="59"/>
      <c r="V54" s="59"/>
    </row>
    <row r="55" spans="1:40" ht="15.75" x14ac:dyDescent="0.2">
      <c r="A55" s="90" t="s">
        <v>200</v>
      </c>
      <c r="B55" s="104" t="s">
        <v>481</v>
      </c>
      <c r="C55" s="98" t="s">
        <v>481</v>
      </c>
      <c r="D55" s="60"/>
      <c r="E55" s="60"/>
      <c r="F55" s="60"/>
      <c r="G55" s="60"/>
      <c r="H55" s="60"/>
      <c r="I55" s="60"/>
      <c r="J55" s="60"/>
      <c r="K55" s="60"/>
      <c r="L55" s="60"/>
      <c r="M55" s="60"/>
      <c r="N55" s="60"/>
      <c r="O55" s="60"/>
      <c r="P55" s="60"/>
      <c r="Q55" s="60"/>
      <c r="R55" s="60"/>
      <c r="S55" s="60"/>
      <c r="T55" s="60"/>
      <c r="U55" s="60"/>
      <c r="V55" s="60"/>
      <c r="W55"/>
      <c r="X55"/>
      <c r="Y55"/>
      <c r="Z55"/>
      <c r="AA55"/>
      <c r="AB55"/>
      <c r="AC55"/>
      <c r="AD55"/>
      <c r="AE55"/>
      <c r="AF55"/>
      <c r="AG55"/>
      <c r="AH55"/>
      <c r="AI55"/>
      <c r="AJ55"/>
      <c r="AK55"/>
      <c r="AL55"/>
      <c r="AM55"/>
      <c r="AN55"/>
    </row>
    <row r="56" spans="1:40" ht="16.5" thickBot="1" x14ac:dyDescent="0.25">
      <c r="A56" s="124" t="str">
        <f>A27</f>
        <v>Прочие расходы при эксплуатации объекта, руб. без НДС</v>
      </c>
      <c r="B56" s="125" t="s">
        <v>481</v>
      </c>
      <c r="C56" s="126" t="s">
        <v>481</v>
      </c>
      <c r="D56" s="59"/>
      <c r="E56" s="59"/>
      <c r="F56" s="59"/>
      <c r="G56" s="59"/>
      <c r="H56" s="59"/>
      <c r="I56" s="59"/>
      <c r="J56" s="59"/>
      <c r="K56" s="59"/>
      <c r="L56" s="59"/>
      <c r="M56" s="59"/>
      <c r="N56" s="59"/>
      <c r="O56" s="59"/>
      <c r="P56" s="59"/>
      <c r="Q56" s="59"/>
      <c r="R56" s="59"/>
      <c r="S56" s="59"/>
      <c r="T56" s="59"/>
      <c r="U56" s="59"/>
      <c r="V56" s="59"/>
      <c r="W56"/>
      <c r="X56"/>
      <c r="Y56"/>
      <c r="Z56"/>
      <c r="AA56"/>
      <c r="AB56"/>
      <c r="AC56"/>
      <c r="AD56"/>
      <c r="AE56"/>
      <c r="AF56"/>
      <c r="AG56"/>
      <c r="AH56"/>
      <c r="AI56"/>
      <c r="AJ56"/>
      <c r="AK56"/>
      <c r="AL56"/>
      <c r="AM56"/>
      <c r="AN56"/>
    </row>
    <row r="57" spans="1:40" ht="6.95" customHeight="1" thickBot="1" x14ac:dyDescent="0.25">
      <c r="A57" s="130" t="s">
        <v>178</v>
      </c>
      <c r="B57" s="85"/>
      <c r="C57" s="131"/>
      <c r="D57" s="59"/>
      <c r="E57" s="59"/>
      <c r="F57" s="59"/>
      <c r="G57" s="59"/>
      <c r="H57" s="59"/>
      <c r="I57" s="59"/>
      <c r="J57" s="59"/>
      <c r="K57" s="59"/>
      <c r="L57" s="59"/>
      <c r="M57" s="59"/>
      <c r="N57" s="59"/>
      <c r="O57" s="59"/>
      <c r="P57" s="59"/>
      <c r="Q57" s="59"/>
      <c r="R57" s="59"/>
      <c r="S57" s="59"/>
      <c r="T57" s="59"/>
      <c r="U57" s="59"/>
      <c r="V57" s="59"/>
      <c r="W57"/>
      <c r="X57"/>
      <c r="Y57"/>
      <c r="Z57"/>
      <c r="AA57"/>
      <c r="AB57"/>
      <c r="AC57"/>
      <c r="AD57"/>
      <c r="AE57"/>
      <c r="AF57"/>
      <c r="AG57"/>
      <c r="AH57"/>
      <c r="AI57"/>
      <c r="AJ57"/>
      <c r="AK57"/>
      <c r="AL57"/>
      <c r="AM57"/>
      <c r="AN57"/>
    </row>
    <row r="58" spans="1:40" ht="15.75" x14ac:dyDescent="0.2">
      <c r="A58" s="132" t="s">
        <v>201</v>
      </c>
      <c r="B58" s="133" t="s">
        <v>481</v>
      </c>
      <c r="C58" s="134" t="s">
        <v>481</v>
      </c>
      <c r="D58" s="59"/>
      <c r="E58" s="59"/>
      <c r="F58" s="59"/>
      <c r="G58" s="59"/>
      <c r="H58" s="59"/>
      <c r="I58" s="59"/>
      <c r="J58" s="59"/>
      <c r="K58" s="59"/>
      <c r="L58" s="59"/>
      <c r="M58" s="59"/>
      <c r="N58" s="59"/>
      <c r="O58" s="59"/>
      <c r="P58" s="59"/>
      <c r="Q58" s="59"/>
      <c r="R58" s="59"/>
      <c r="S58" s="59"/>
      <c r="T58" s="59"/>
      <c r="U58" s="59"/>
      <c r="V58" s="59"/>
      <c r="W58"/>
      <c r="X58"/>
      <c r="Y58"/>
      <c r="Z58"/>
      <c r="AA58"/>
      <c r="AB58"/>
      <c r="AC58"/>
      <c r="AD58"/>
      <c r="AE58"/>
      <c r="AF58"/>
      <c r="AG58"/>
      <c r="AH58"/>
      <c r="AI58"/>
      <c r="AJ58"/>
      <c r="AK58"/>
      <c r="AL58"/>
      <c r="AM58"/>
      <c r="AN58"/>
    </row>
    <row r="59" spans="1:40" s="28" customFormat="1" ht="28.5" x14ac:dyDescent="0.2">
      <c r="A59" s="91" t="s">
        <v>202</v>
      </c>
      <c r="B59" s="103" t="s">
        <v>481</v>
      </c>
      <c r="C59" s="96" t="s">
        <v>481</v>
      </c>
      <c r="D59" s="58"/>
      <c r="E59" s="58"/>
      <c r="F59" s="58"/>
      <c r="G59" s="58"/>
      <c r="H59" s="58"/>
      <c r="I59" s="58"/>
      <c r="J59" s="58"/>
      <c r="K59" s="58"/>
      <c r="L59" s="58"/>
      <c r="M59" s="58"/>
      <c r="N59" s="58"/>
      <c r="O59" s="58"/>
      <c r="P59" s="58"/>
      <c r="Q59" s="58"/>
      <c r="R59" s="58"/>
      <c r="S59" s="58"/>
      <c r="T59" s="58"/>
      <c r="U59" s="58"/>
      <c r="V59" s="58"/>
    </row>
    <row r="60" spans="1:40" s="27" customFormat="1" ht="15.75" x14ac:dyDescent="0.2">
      <c r="A60" s="90" t="s">
        <v>203</v>
      </c>
      <c r="B60" s="104" t="s">
        <v>481</v>
      </c>
      <c r="C60" s="97" t="s">
        <v>481</v>
      </c>
      <c r="D60" s="59"/>
      <c r="E60" s="59"/>
      <c r="F60" s="59"/>
      <c r="G60" s="59"/>
      <c r="H60" s="59"/>
      <c r="I60" s="59"/>
      <c r="J60" s="59"/>
      <c r="K60" s="59"/>
      <c r="L60" s="59"/>
      <c r="M60" s="59"/>
      <c r="N60" s="59"/>
      <c r="O60" s="59"/>
      <c r="P60" s="59"/>
      <c r="Q60" s="59"/>
      <c r="R60" s="59"/>
      <c r="S60" s="59"/>
      <c r="T60" s="59"/>
      <c r="U60" s="59"/>
      <c r="V60" s="59"/>
    </row>
    <row r="61" spans="1:40" s="27" customFormat="1" ht="15.75" x14ac:dyDescent="0.2">
      <c r="A61" s="90" t="s">
        <v>204</v>
      </c>
      <c r="B61" s="104" t="s">
        <v>481</v>
      </c>
      <c r="C61" s="97" t="s">
        <v>481</v>
      </c>
      <c r="D61" s="59"/>
      <c r="E61" s="59"/>
      <c r="F61" s="59"/>
      <c r="G61" s="59"/>
      <c r="H61" s="59"/>
      <c r="I61" s="59"/>
      <c r="J61" s="59"/>
      <c r="K61" s="59"/>
      <c r="L61" s="59"/>
      <c r="M61" s="59"/>
      <c r="N61" s="59"/>
      <c r="O61" s="59"/>
      <c r="P61" s="59"/>
      <c r="Q61" s="59"/>
      <c r="R61" s="59"/>
      <c r="S61" s="59"/>
      <c r="T61" s="59"/>
      <c r="U61" s="59"/>
      <c r="V61" s="59"/>
    </row>
    <row r="62" spans="1:40" s="28" customFormat="1" ht="28.5" x14ac:dyDescent="0.2">
      <c r="A62" s="91" t="s">
        <v>205</v>
      </c>
      <c r="B62" s="103" t="s">
        <v>481</v>
      </c>
      <c r="C62" s="96" t="s">
        <v>481</v>
      </c>
      <c r="D62" s="58"/>
      <c r="E62" s="58"/>
      <c r="F62" s="58"/>
      <c r="G62" s="58"/>
      <c r="H62" s="58"/>
      <c r="I62" s="58"/>
      <c r="J62" s="58"/>
      <c r="K62" s="58"/>
      <c r="L62" s="58"/>
      <c r="M62" s="58"/>
      <c r="N62" s="58"/>
      <c r="O62" s="58"/>
      <c r="P62" s="58"/>
      <c r="Q62" s="58"/>
      <c r="R62" s="58"/>
      <c r="S62" s="58"/>
      <c r="T62" s="58"/>
      <c r="U62" s="58"/>
      <c r="V62" s="58"/>
    </row>
    <row r="63" spans="1:40" s="27" customFormat="1" ht="15.75" x14ac:dyDescent="0.2">
      <c r="A63" s="90" t="s">
        <v>206</v>
      </c>
      <c r="B63" s="104" t="s">
        <v>481</v>
      </c>
      <c r="C63" s="97" t="s">
        <v>481</v>
      </c>
      <c r="D63" s="59"/>
      <c r="E63" s="59"/>
      <c r="F63" s="59"/>
      <c r="G63" s="59"/>
      <c r="H63" s="59"/>
      <c r="I63" s="59"/>
      <c r="J63" s="59"/>
      <c r="K63" s="59"/>
      <c r="L63" s="59"/>
      <c r="M63" s="59"/>
      <c r="N63" s="59"/>
      <c r="O63" s="59"/>
      <c r="P63" s="59"/>
      <c r="Q63" s="59"/>
      <c r="R63" s="59"/>
      <c r="S63" s="59"/>
      <c r="T63" s="59"/>
      <c r="U63" s="59"/>
      <c r="V63" s="59"/>
    </row>
    <row r="64" spans="1:40" s="28" customFormat="1" ht="14.25" x14ac:dyDescent="0.2">
      <c r="A64" s="92" t="s">
        <v>207</v>
      </c>
      <c r="B64" s="103" t="s">
        <v>481</v>
      </c>
      <c r="C64" s="96" t="s">
        <v>481</v>
      </c>
      <c r="D64" s="58"/>
      <c r="E64" s="58"/>
      <c r="F64" s="58"/>
      <c r="G64" s="58"/>
      <c r="H64" s="58"/>
      <c r="I64" s="58"/>
      <c r="J64" s="58"/>
      <c r="K64" s="58"/>
      <c r="L64" s="58"/>
      <c r="M64" s="58"/>
      <c r="N64" s="58"/>
      <c r="O64" s="58"/>
      <c r="P64" s="58"/>
      <c r="Q64" s="58"/>
      <c r="R64" s="58"/>
      <c r="S64" s="58"/>
      <c r="T64" s="58"/>
      <c r="U64" s="58"/>
      <c r="V64" s="58"/>
    </row>
    <row r="65" spans="1:40" s="27" customFormat="1" ht="15.75" x14ac:dyDescent="0.2">
      <c r="A65" s="90" t="s">
        <v>177</v>
      </c>
      <c r="B65" s="104" t="s">
        <v>481</v>
      </c>
      <c r="C65" s="97" t="s">
        <v>481</v>
      </c>
      <c r="D65" s="59"/>
      <c r="E65" s="59"/>
      <c r="F65" s="59"/>
      <c r="G65" s="59"/>
      <c r="H65" s="59"/>
      <c r="I65" s="59"/>
      <c r="J65" s="59"/>
      <c r="K65" s="59"/>
      <c r="L65" s="59"/>
      <c r="M65" s="59"/>
      <c r="N65" s="59"/>
      <c r="O65" s="59"/>
      <c r="P65" s="59"/>
      <c r="Q65" s="59"/>
      <c r="R65" s="59"/>
      <c r="S65" s="59"/>
      <c r="T65" s="59"/>
      <c r="U65" s="59"/>
      <c r="V65" s="59"/>
    </row>
    <row r="66" spans="1:40" thickBot="1" x14ac:dyDescent="0.25">
      <c r="A66" s="135" t="s">
        <v>208</v>
      </c>
      <c r="B66" s="136" t="s">
        <v>481</v>
      </c>
      <c r="C66" s="137" t="s">
        <v>481</v>
      </c>
      <c r="D66" s="58"/>
      <c r="E66" s="58"/>
      <c r="F66" s="58"/>
      <c r="G66" s="58"/>
      <c r="H66" s="58"/>
      <c r="I66" s="58"/>
      <c r="J66" s="58"/>
      <c r="K66" s="58"/>
      <c r="L66" s="58"/>
      <c r="M66" s="58"/>
      <c r="N66" s="58"/>
      <c r="O66" s="58"/>
      <c r="P66" s="58"/>
      <c r="Q66" s="58"/>
      <c r="R66" s="58"/>
      <c r="S66" s="58"/>
      <c r="T66" s="58"/>
      <c r="U66" s="58"/>
      <c r="V66" s="58"/>
      <c r="W66"/>
      <c r="X66"/>
      <c r="Y66"/>
      <c r="Z66"/>
      <c r="AA66"/>
      <c r="AB66"/>
      <c r="AC66"/>
      <c r="AD66"/>
      <c r="AE66"/>
      <c r="AF66"/>
      <c r="AG66"/>
      <c r="AH66"/>
      <c r="AI66"/>
      <c r="AJ66"/>
      <c r="AK66"/>
      <c r="AL66"/>
      <c r="AM66"/>
      <c r="AN66"/>
    </row>
    <row r="67" spans="1:40" ht="6.95" customHeight="1" thickBot="1" x14ac:dyDescent="0.25">
      <c r="A67" s="122"/>
      <c r="B67" s="86"/>
      <c r="C67" s="138"/>
      <c r="D67" s="61"/>
      <c r="E67" s="61"/>
      <c r="F67" s="61"/>
      <c r="G67" s="61"/>
      <c r="H67" s="61"/>
      <c r="I67" s="61"/>
      <c r="J67" s="61"/>
      <c r="K67" s="61"/>
      <c r="L67" s="61"/>
      <c r="M67" s="61"/>
      <c r="N67" s="61"/>
      <c r="O67" s="61"/>
      <c r="P67" s="61"/>
      <c r="Q67" s="61"/>
      <c r="R67" s="61"/>
      <c r="S67" s="61"/>
      <c r="T67" s="61"/>
      <c r="U67" s="61"/>
      <c r="V67" s="61"/>
      <c r="W67"/>
      <c r="X67"/>
      <c r="Y67"/>
      <c r="Z67"/>
      <c r="AA67"/>
      <c r="AB67"/>
      <c r="AC67"/>
      <c r="AD67"/>
      <c r="AE67"/>
      <c r="AF67"/>
      <c r="AG67"/>
      <c r="AH67"/>
      <c r="AI67"/>
      <c r="AJ67"/>
      <c r="AK67"/>
      <c r="AL67"/>
      <c r="AM67"/>
      <c r="AN67"/>
    </row>
    <row r="68" spans="1:40" s="69" customFormat="1" ht="16.5" thickBot="1" x14ac:dyDescent="0.25">
      <c r="A68" s="121" t="s">
        <v>209</v>
      </c>
      <c r="B68" s="113">
        <v>2022</v>
      </c>
      <c r="C68" s="114">
        <f t="shared" ref="C68" si="3">B68+1</f>
        <v>2023</v>
      </c>
      <c r="D68" s="67"/>
      <c r="E68" s="67"/>
      <c r="F68" s="67"/>
      <c r="G68" s="67"/>
      <c r="H68" s="67"/>
      <c r="I68" s="67"/>
      <c r="J68" s="67"/>
      <c r="K68" s="68"/>
      <c r="L68" s="68"/>
      <c r="M68" s="68"/>
      <c r="N68" s="68"/>
      <c r="O68" s="68"/>
      <c r="P68" s="68"/>
      <c r="Q68" s="68"/>
      <c r="R68" s="68"/>
      <c r="S68" s="68"/>
      <c r="T68" s="68"/>
      <c r="U68" s="68"/>
      <c r="V68" s="68"/>
    </row>
    <row r="69" spans="1:40" s="28" customFormat="1" ht="28.5" x14ac:dyDescent="0.2">
      <c r="A69" s="139" t="s">
        <v>205</v>
      </c>
      <c r="B69" s="128" t="s">
        <v>481</v>
      </c>
      <c r="C69" s="129" t="s">
        <v>481</v>
      </c>
      <c r="D69" s="58"/>
      <c r="E69" s="58"/>
      <c r="F69" s="58"/>
      <c r="G69" s="58"/>
      <c r="H69" s="58"/>
      <c r="I69" s="58"/>
      <c r="J69" s="58"/>
      <c r="K69" s="58"/>
      <c r="L69" s="58"/>
      <c r="M69" s="58"/>
      <c r="N69" s="58"/>
      <c r="O69" s="58"/>
      <c r="P69" s="58"/>
      <c r="Q69" s="58"/>
      <c r="R69" s="58"/>
      <c r="S69" s="58"/>
      <c r="T69" s="58"/>
      <c r="U69" s="58"/>
      <c r="V69" s="58"/>
    </row>
    <row r="70" spans="1:40" s="27" customFormat="1" ht="15.75" x14ac:dyDescent="0.2">
      <c r="A70" s="90" t="s">
        <v>203</v>
      </c>
      <c r="B70" s="104" t="s">
        <v>481</v>
      </c>
      <c r="C70" s="97" t="s">
        <v>481</v>
      </c>
      <c r="D70" s="59"/>
      <c r="E70" s="59"/>
      <c r="F70" s="59"/>
      <c r="G70" s="59"/>
      <c r="H70" s="59"/>
      <c r="I70" s="59"/>
      <c r="J70" s="59"/>
      <c r="K70" s="59"/>
      <c r="L70" s="59"/>
      <c r="M70" s="59"/>
      <c r="N70" s="59"/>
      <c r="O70" s="59"/>
      <c r="P70" s="59"/>
      <c r="Q70" s="59"/>
      <c r="R70" s="59"/>
      <c r="S70" s="59"/>
      <c r="T70" s="59"/>
      <c r="U70" s="59"/>
      <c r="V70" s="59"/>
    </row>
    <row r="71" spans="1:40" s="27" customFormat="1" ht="15.75" x14ac:dyDescent="0.2">
      <c r="A71" s="90" t="s">
        <v>206</v>
      </c>
      <c r="B71" s="104" t="s">
        <v>481</v>
      </c>
      <c r="C71" s="97" t="s">
        <v>481</v>
      </c>
      <c r="D71" s="59"/>
      <c r="E71" s="59"/>
      <c r="F71" s="59"/>
      <c r="G71" s="59"/>
      <c r="H71" s="59"/>
      <c r="I71" s="59"/>
      <c r="J71" s="59"/>
      <c r="K71" s="59"/>
      <c r="L71" s="59"/>
      <c r="M71" s="59"/>
      <c r="N71" s="59"/>
      <c r="O71" s="59"/>
      <c r="P71" s="59"/>
      <c r="Q71" s="59"/>
      <c r="R71" s="59"/>
      <c r="S71" s="59"/>
      <c r="T71" s="59"/>
      <c r="U71" s="59"/>
      <c r="V71" s="59"/>
    </row>
    <row r="72" spans="1:40" s="27" customFormat="1" ht="15.75" x14ac:dyDescent="0.2">
      <c r="A72" s="90" t="s">
        <v>177</v>
      </c>
      <c r="B72" s="104" t="s">
        <v>481</v>
      </c>
      <c r="C72" s="97" t="s">
        <v>481</v>
      </c>
      <c r="D72" s="59"/>
      <c r="E72" s="59"/>
      <c r="F72" s="59"/>
      <c r="G72" s="59"/>
      <c r="H72" s="59"/>
      <c r="I72" s="59"/>
      <c r="J72" s="59"/>
      <c r="K72" s="59"/>
      <c r="L72" s="59"/>
      <c r="M72" s="59"/>
      <c r="N72" s="59"/>
      <c r="O72" s="59"/>
      <c r="P72" s="59"/>
      <c r="Q72" s="59"/>
      <c r="R72" s="59"/>
      <c r="S72" s="59"/>
      <c r="T72" s="59"/>
      <c r="U72" s="59"/>
      <c r="V72" s="59"/>
    </row>
    <row r="73" spans="1:40" s="27" customFormat="1" ht="15.75" x14ac:dyDescent="0.2">
      <c r="A73" s="90" t="s">
        <v>210</v>
      </c>
      <c r="B73" s="104" t="s">
        <v>481</v>
      </c>
      <c r="C73" s="97" t="s">
        <v>481</v>
      </c>
      <c r="D73" s="59"/>
      <c r="E73" s="59"/>
      <c r="F73" s="59"/>
      <c r="G73" s="59"/>
      <c r="H73" s="59"/>
      <c r="I73" s="59"/>
      <c r="J73" s="59"/>
      <c r="K73" s="59"/>
      <c r="L73" s="59"/>
      <c r="M73" s="59"/>
      <c r="N73" s="59"/>
      <c r="O73" s="59"/>
      <c r="P73" s="59"/>
      <c r="Q73" s="59"/>
      <c r="R73" s="59"/>
      <c r="S73" s="59"/>
      <c r="T73" s="59"/>
      <c r="U73" s="59"/>
      <c r="V73" s="59"/>
    </row>
    <row r="74" spans="1:40" s="27" customFormat="1" ht="15.75" x14ac:dyDescent="0.2">
      <c r="A74" s="90" t="s">
        <v>211</v>
      </c>
      <c r="B74" s="104" t="s">
        <v>481</v>
      </c>
      <c r="C74" s="97" t="s">
        <v>481</v>
      </c>
      <c r="D74" s="59"/>
      <c r="E74" s="59"/>
      <c r="F74" s="59"/>
      <c r="G74" s="59"/>
      <c r="H74" s="59"/>
      <c r="I74" s="59"/>
      <c r="J74" s="59"/>
      <c r="K74" s="59"/>
      <c r="L74" s="59"/>
      <c r="M74" s="59"/>
      <c r="N74" s="59"/>
      <c r="O74" s="59"/>
      <c r="P74" s="59"/>
      <c r="Q74" s="59"/>
      <c r="R74" s="59"/>
      <c r="S74" s="59"/>
      <c r="T74" s="59"/>
      <c r="U74" s="59"/>
      <c r="V74" s="59"/>
    </row>
    <row r="75" spans="1:40" s="27" customFormat="1" ht="15.75" x14ac:dyDescent="0.2">
      <c r="A75" s="90" t="s">
        <v>212</v>
      </c>
      <c r="B75" s="104" t="s">
        <v>481</v>
      </c>
      <c r="C75" s="97" t="s">
        <v>481</v>
      </c>
      <c r="D75" s="59"/>
      <c r="E75" s="59"/>
      <c r="F75" s="59"/>
      <c r="G75" s="59"/>
      <c r="H75" s="59"/>
      <c r="I75" s="59"/>
      <c r="J75" s="59"/>
      <c r="K75" s="59"/>
      <c r="L75" s="59"/>
      <c r="M75" s="59"/>
      <c r="N75" s="59"/>
      <c r="O75" s="59"/>
      <c r="P75" s="59"/>
      <c r="Q75" s="59"/>
      <c r="R75" s="59"/>
      <c r="S75" s="59"/>
      <c r="T75" s="59"/>
      <c r="U75" s="59"/>
      <c r="V75" s="59"/>
    </row>
    <row r="76" spans="1:40" s="27" customFormat="1" ht="15.75" x14ac:dyDescent="0.2">
      <c r="A76" s="90" t="s">
        <v>213</v>
      </c>
      <c r="B76" s="104" t="s">
        <v>481</v>
      </c>
      <c r="C76" s="97" t="s">
        <v>481</v>
      </c>
      <c r="D76" s="59"/>
      <c r="E76" s="59"/>
      <c r="F76" s="59"/>
      <c r="G76" s="59"/>
      <c r="H76" s="59"/>
      <c r="I76" s="59"/>
      <c r="J76" s="59"/>
      <c r="K76" s="59"/>
      <c r="L76" s="59"/>
      <c r="M76" s="59"/>
      <c r="N76" s="59"/>
      <c r="O76" s="59"/>
      <c r="P76" s="59"/>
      <c r="Q76" s="59"/>
      <c r="R76" s="59"/>
      <c r="S76" s="59"/>
      <c r="T76" s="59"/>
      <c r="U76" s="59"/>
      <c r="V76" s="59"/>
    </row>
    <row r="77" spans="1:40" s="28" customFormat="1" ht="14.25" x14ac:dyDescent="0.2">
      <c r="A77" s="92" t="s">
        <v>214</v>
      </c>
      <c r="B77" s="103" t="s">
        <v>481</v>
      </c>
      <c r="C77" s="96" t="s">
        <v>481</v>
      </c>
      <c r="D77" s="58"/>
      <c r="E77" s="58"/>
      <c r="F77" s="58"/>
      <c r="G77" s="58"/>
      <c r="H77" s="58"/>
      <c r="I77" s="58"/>
      <c r="J77" s="58"/>
      <c r="K77" s="58"/>
      <c r="L77" s="58"/>
      <c r="M77" s="58"/>
      <c r="N77" s="58"/>
      <c r="O77" s="58"/>
      <c r="P77" s="58"/>
      <c r="Q77" s="58"/>
      <c r="R77" s="58"/>
      <c r="S77" s="58"/>
      <c r="T77" s="58"/>
      <c r="U77" s="58"/>
      <c r="V77" s="58"/>
    </row>
    <row r="78" spans="1:40" s="28" customFormat="1" ht="14.25" x14ac:dyDescent="0.2">
      <c r="A78" s="92" t="s">
        <v>215</v>
      </c>
      <c r="B78" s="103" t="s">
        <v>481</v>
      </c>
      <c r="C78" s="96" t="s">
        <v>481</v>
      </c>
      <c r="D78" s="58"/>
      <c r="E78" s="58"/>
      <c r="F78" s="58"/>
      <c r="G78" s="58"/>
      <c r="H78" s="58"/>
      <c r="I78" s="58"/>
      <c r="J78" s="58"/>
      <c r="K78" s="58"/>
      <c r="L78" s="58"/>
      <c r="M78" s="58"/>
      <c r="N78" s="58"/>
      <c r="O78" s="58"/>
      <c r="P78" s="58"/>
      <c r="Q78" s="58"/>
      <c r="R78" s="58"/>
      <c r="S78" s="58"/>
      <c r="T78" s="58"/>
      <c r="U78" s="58"/>
      <c r="V78" s="58"/>
    </row>
    <row r="79" spans="1:40" s="27" customFormat="1" ht="15.75" x14ac:dyDescent="0.2">
      <c r="A79" s="90" t="s">
        <v>216</v>
      </c>
      <c r="B79" s="105" t="s">
        <v>481</v>
      </c>
      <c r="C79" s="99" t="s">
        <v>481</v>
      </c>
      <c r="D79" s="62"/>
      <c r="E79" s="62"/>
      <c r="F79" s="62"/>
      <c r="G79" s="62"/>
      <c r="H79" s="62"/>
      <c r="I79" s="62"/>
      <c r="J79" s="62"/>
      <c r="K79" s="62"/>
      <c r="L79" s="62"/>
      <c r="M79" s="62"/>
      <c r="N79" s="62"/>
      <c r="O79" s="62"/>
      <c r="P79" s="62"/>
      <c r="Q79" s="62"/>
      <c r="R79" s="62"/>
      <c r="S79" s="62"/>
      <c r="T79" s="62"/>
      <c r="U79" s="62"/>
      <c r="V79" s="62"/>
    </row>
    <row r="80" spans="1:40" s="28" customFormat="1" ht="14.25" x14ac:dyDescent="0.2">
      <c r="A80" s="93" t="s">
        <v>217</v>
      </c>
      <c r="B80" s="103" t="s">
        <v>481</v>
      </c>
      <c r="C80" s="96" t="s">
        <v>481</v>
      </c>
      <c r="D80" s="58"/>
      <c r="E80" s="58"/>
      <c r="F80" s="58"/>
      <c r="G80" s="58"/>
      <c r="H80" s="58"/>
      <c r="I80" s="58"/>
      <c r="J80" s="58"/>
      <c r="K80" s="58"/>
      <c r="L80" s="58"/>
      <c r="M80" s="58"/>
      <c r="N80" s="58"/>
      <c r="O80" s="58"/>
      <c r="P80" s="58"/>
      <c r="Q80" s="58"/>
      <c r="R80" s="58"/>
      <c r="S80" s="58"/>
      <c r="T80" s="58"/>
      <c r="U80" s="58"/>
      <c r="V80" s="58"/>
    </row>
    <row r="81" spans="1:40" ht="14.25" x14ac:dyDescent="0.2">
      <c r="A81" s="89" t="s">
        <v>218</v>
      </c>
      <c r="B81" s="103" t="s">
        <v>481</v>
      </c>
      <c r="C81" s="96" t="s">
        <v>481</v>
      </c>
      <c r="D81" s="58"/>
      <c r="E81" s="58"/>
      <c r="F81" s="58"/>
      <c r="G81" s="58"/>
      <c r="H81" s="58"/>
      <c r="I81" s="58"/>
      <c r="J81" s="58"/>
      <c r="K81" s="58"/>
      <c r="L81" s="58"/>
      <c r="M81" s="58"/>
      <c r="N81" s="58"/>
      <c r="O81" s="58"/>
      <c r="P81" s="58"/>
      <c r="Q81" s="58"/>
      <c r="R81" s="58"/>
      <c r="S81" s="58"/>
      <c r="T81" s="58"/>
      <c r="U81" s="58"/>
      <c r="V81" s="58"/>
      <c r="W81"/>
      <c r="X81"/>
      <c r="Y81"/>
      <c r="Z81"/>
      <c r="AA81"/>
      <c r="AB81"/>
      <c r="AC81"/>
      <c r="AD81"/>
      <c r="AE81"/>
      <c r="AF81"/>
      <c r="AG81"/>
      <c r="AH81"/>
      <c r="AI81"/>
      <c r="AJ81"/>
      <c r="AK81"/>
      <c r="AL81"/>
      <c r="AM81"/>
      <c r="AN81"/>
    </row>
    <row r="82" spans="1:40" ht="14.25" x14ac:dyDescent="0.2">
      <c r="A82" s="89" t="s">
        <v>219</v>
      </c>
      <c r="B82" s="106" t="s">
        <v>481</v>
      </c>
      <c r="C82" s="100" t="s">
        <v>481</v>
      </c>
      <c r="D82" s="63"/>
      <c r="E82" s="63"/>
      <c r="F82" s="63"/>
      <c r="G82" s="63"/>
      <c r="H82" s="63"/>
      <c r="I82" s="63"/>
      <c r="J82" s="63"/>
      <c r="K82" s="63"/>
      <c r="L82" s="63"/>
      <c r="M82" s="63"/>
      <c r="N82" s="63"/>
      <c r="O82" s="63"/>
      <c r="P82" s="63"/>
      <c r="Q82" s="63"/>
      <c r="R82" s="63"/>
      <c r="S82" s="63"/>
      <c r="T82" s="63"/>
      <c r="U82" s="63"/>
      <c r="V82" s="63"/>
      <c r="W82"/>
      <c r="X82"/>
      <c r="Y82"/>
      <c r="Z82"/>
      <c r="AA82"/>
      <c r="AB82"/>
      <c r="AC82"/>
      <c r="AD82"/>
      <c r="AE82"/>
      <c r="AF82"/>
      <c r="AG82"/>
      <c r="AH82"/>
      <c r="AI82"/>
      <c r="AJ82"/>
      <c r="AK82"/>
      <c r="AL82"/>
      <c r="AM82"/>
      <c r="AN82"/>
    </row>
    <row r="83" spans="1:40" ht="14.25" x14ac:dyDescent="0.2">
      <c r="A83" s="89" t="s">
        <v>220</v>
      </c>
      <c r="B83" s="107" t="s">
        <v>481</v>
      </c>
      <c r="C83" s="101" t="s">
        <v>481</v>
      </c>
      <c r="D83" s="64"/>
      <c r="E83" s="64"/>
      <c r="F83" s="64"/>
      <c r="G83" s="64"/>
      <c r="H83" s="64"/>
      <c r="I83" s="64"/>
      <c r="J83" s="64"/>
      <c r="K83" s="64"/>
      <c r="L83" s="64"/>
      <c r="M83" s="64"/>
      <c r="N83" s="64"/>
      <c r="O83" s="64"/>
      <c r="P83" s="64"/>
      <c r="Q83" s="64"/>
      <c r="R83" s="64"/>
      <c r="S83" s="64"/>
      <c r="T83" s="64"/>
      <c r="U83" s="64"/>
      <c r="V83" s="64"/>
      <c r="W83"/>
      <c r="X83"/>
      <c r="Y83"/>
      <c r="Z83"/>
      <c r="AA83"/>
      <c r="AB83"/>
      <c r="AC83"/>
      <c r="AD83"/>
      <c r="AE83"/>
      <c r="AF83"/>
      <c r="AG83"/>
      <c r="AH83"/>
      <c r="AI83"/>
      <c r="AJ83"/>
      <c r="AK83"/>
      <c r="AL83"/>
      <c r="AM83"/>
      <c r="AN83"/>
    </row>
    <row r="84" spans="1:40" ht="14.25" x14ac:dyDescent="0.2">
      <c r="A84" s="89" t="s">
        <v>221</v>
      </c>
      <c r="B84" s="107" t="s">
        <v>481</v>
      </c>
      <c r="C84" s="101" t="s">
        <v>481</v>
      </c>
      <c r="D84" s="64"/>
      <c r="E84" s="64"/>
      <c r="F84" s="64"/>
      <c r="G84" s="64"/>
      <c r="H84" s="64"/>
      <c r="I84" s="64"/>
      <c r="J84" s="64"/>
      <c r="K84" s="64"/>
      <c r="L84" s="64"/>
      <c r="M84" s="64"/>
      <c r="N84" s="64"/>
      <c r="O84" s="64"/>
      <c r="P84" s="64"/>
      <c r="Q84" s="64"/>
      <c r="R84" s="64"/>
      <c r="S84" s="64"/>
      <c r="T84" s="64"/>
      <c r="U84" s="64"/>
      <c r="V84" s="64"/>
      <c r="W84"/>
      <c r="X84"/>
      <c r="Y84"/>
      <c r="Z84"/>
      <c r="AA84"/>
      <c r="AB84"/>
      <c r="AC84"/>
      <c r="AD84"/>
      <c r="AE84"/>
      <c r="AF84"/>
      <c r="AG84"/>
      <c r="AH84"/>
      <c r="AI84"/>
      <c r="AJ84"/>
      <c r="AK84"/>
      <c r="AL84"/>
      <c r="AM84"/>
      <c r="AN84"/>
    </row>
    <row r="85" spans="1:40" thickBot="1" x14ac:dyDescent="0.25">
      <c r="A85" s="94" t="s">
        <v>222</v>
      </c>
      <c r="B85" s="108" t="s">
        <v>481</v>
      </c>
      <c r="C85" s="102" t="s">
        <v>481</v>
      </c>
      <c r="D85" s="64"/>
      <c r="E85" s="64"/>
      <c r="F85" s="64"/>
      <c r="G85" s="64"/>
      <c r="H85" s="64"/>
      <c r="I85" s="64"/>
      <c r="J85" s="64"/>
      <c r="K85" s="64"/>
      <c r="L85" s="64"/>
      <c r="M85" s="64"/>
      <c r="N85" s="64"/>
      <c r="O85" s="64"/>
      <c r="P85" s="64"/>
      <c r="Q85" s="64"/>
      <c r="R85" s="64"/>
      <c r="S85" s="64"/>
      <c r="T85" s="64"/>
      <c r="U85" s="64"/>
      <c r="V85" s="64"/>
      <c r="W85"/>
      <c r="X85"/>
      <c r="Y85"/>
      <c r="Z85"/>
      <c r="AA85"/>
      <c r="AB85"/>
      <c r="AC85"/>
      <c r="AD85"/>
      <c r="AE85"/>
      <c r="AF85"/>
      <c r="AG85"/>
      <c r="AH85"/>
      <c r="AI85"/>
      <c r="AJ85"/>
      <c r="AK85"/>
      <c r="AL85"/>
      <c r="AM85"/>
      <c r="AN85"/>
    </row>
    <row r="86" spans="1:40" s="27" customFormat="1" ht="15.75" x14ac:dyDescent="0.2">
      <c r="A86" s="48"/>
      <c r="B86" s="48"/>
      <c r="C86" s="48"/>
      <c r="D86" s="48"/>
      <c r="E86" s="48"/>
      <c r="F86" s="48"/>
      <c r="G86" s="48"/>
      <c r="H86" s="48"/>
      <c r="I86" s="48"/>
      <c r="J86" s="48"/>
      <c r="K86" s="48"/>
      <c r="L86" s="48"/>
      <c r="M86" s="48"/>
      <c r="N86" s="48"/>
      <c r="O86" s="48"/>
      <c r="P86" s="48"/>
      <c r="Q86" s="48"/>
      <c r="R86" s="48"/>
      <c r="S86" s="48"/>
      <c r="T86" s="48"/>
      <c r="U86" s="48"/>
      <c r="V86" s="48"/>
    </row>
    <row r="87" spans="1:40" ht="107.25" customHeight="1" x14ac:dyDescent="0.2">
      <c r="A87" s="202" t="s">
        <v>223</v>
      </c>
      <c r="B87" s="202"/>
      <c r="C87" s="202"/>
      <c r="D87" s="202"/>
      <c r="E87" s="202"/>
      <c r="F87" s="202"/>
      <c r="G87" s="202"/>
      <c r="H87" s="202"/>
      <c r="I87" s="202"/>
      <c r="J87" s="202"/>
      <c r="K87" s="202"/>
      <c r="L87" s="48"/>
      <c r="M87" s="48"/>
      <c r="N87" s="48"/>
      <c r="O87" s="48"/>
      <c r="P87" s="48"/>
      <c r="Q87" s="48"/>
      <c r="R87" s="48"/>
      <c r="S87" s="48"/>
      <c r="T87" s="48"/>
      <c r="U87" s="48"/>
      <c r="V87" s="48"/>
      <c r="W87"/>
      <c r="X87"/>
      <c r="Y87"/>
      <c r="Z87"/>
      <c r="AA87"/>
      <c r="AB87"/>
      <c r="AC87"/>
      <c r="AD87"/>
      <c r="AE87"/>
      <c r="AF87"/>
      <c r="AG87"/>
      <c r="AH87"/>
      <c r="AI87"/>
      <c r="AJ87"/>
      <c r="AK87"/>
      <c r="AL87"/>
      <c r="AM87"/>
      <c r="AN87"/>
    </row>
    <row r="88" spans="1:40" s="26" customFormat="1" ht="15.75" customHeight="1" x14ac:dyDescent="0.2">
      <c r="A88" s="65"/>
      <c r="B88" s="65"/>
      <c r="C88" s="65"/>
      <c r="D88" s="65"/>
      <c r="E88" s="65"/>
      <c r="F88" s="65"/>
      <c r="G88" s="65"/>
      <c r="H88" s="65"/>
      <c r="I88" s="65"/>
      <c r="J88" s="65"/>
      <c r="K88" s="65"/>
      <c r="L88" s="65"/>
      <c r="M88" s="65"/>
      <c r="N88" s="65"/>
      <c r="O88" s="65"/>
      <c r="P88" s="65"/>
      <c r="Q88" s="65"/>
      <c r="R88" s="65"/>
      <c r="S88" s="65"/>
      <c r="T88" s="65"/>
      <c r="U88" s="65"/>
      <c r="V88" s="65"/>
    </row>
    <row r="89" spans="1:40" x14ac:dyDescent="0.2">
      <c r="A89" s="66"/>
      <c r="B89" s="66"/>
      <c r="C89" s="66"/>
      <c r="D89" s="66"/>
      <c r="E89" s="66"/>
      <c r="F89" s="66"/>
      <c r="G89" s="66"/>
      <c r="H89" s="66"/>
      <c r="I89" s="66"/>
      <c r="J89" s="66"/>
      <c r="K89" s="66"/>
      <c r="L89" s="66"/>
      <c r="M89" s="66"/>
      <c r="N89" s="66"/>
      <c r="O89" s="66"/>
      <c r="P89" s="66"/>
      <c r="Q89" s="66"/>
      <c r="R89" s="66"/>
      <c r="S89" s="66"/>
      <c r="T89" s="66"/>
      <c r="U89" s="66"/>
      <c r="V89" s="66"/>
    </row>
    <row r="90" spans="1:40" x14ac:dyDescent="0.2">
      <c r="A90" s="66"/>
      <c r="B90" s="66"/>
      <c r="C90" s="66"/>
      <c r="D90" s="66"/>
      <c r="E90" s="66"/>
      <c r="F90" s="66"/>
      <c r="G90" s="66"/>
      <c r="H90" s="66"/>
      <c r="I90" s="66"/>
      <c r="J90" s="66"/>
      <c r="K90" s="66"/>
      <c r="L90" s="66"/>
      <c r="M90" s="66"/>
      <c r="N90" s="66"/>
      <c r="O90" s="66"/>
      <c r="P90" s="66"/>
      <c r="Q90" s="66"/>
      <c r="R90" s="66"/>
      <c r="S90" s="66"/>
      <c r="T90" s="66"/>
      <c r="U90" s="66"/>
      <c r="V90" s="66"/>
    </row>
    <row r="91" spans="1:40" x14ac:dyDescent="0.2">
      <c r="A91" s="43"/>
      <c r="B91" s="43"/>
      <c r="C91" s="43"/>
      <c r="D91" s="43"/>
      <c r="E91" s="43"/>
      <c r="F91" s="43"/>
      <c r="G91" s="43"/>
      <c r="H91" s="43"/>
      <c r="I91" s="43"/>
      <c r="J91" s="43"/>
      <c r="K91" s="43"/>
      <c r="L91" s="43"/>
      <c r="M91" s="43"/>
      <c r="N91" s="43"/>
      <c r="O91" s="43"/>
      <c r="P91" s="43"/>
      <c r="Q91" s="43"/>
      <c r="R91" s="43"/>
      <c r="S91" s="43"/>
      <c r="T91" s="43"/>
      <c r="U91" s="43"/>
      <c r="V91" s="43"/>
    </row>
    <row r="92" spans="1:40" x14ac:dyDescent="0.2">
      <c r="A92" s="43"/>
      <c r="B92" s="43"/>
      <c r="C92" s="43"/>
      <c r="D92" s="43"/>
      <c r="E92" s="43"/>
      <c r="F92" s="43"/>
      <c r="G92" s="43"/>
      <c r="H92" s="43"/>
      <c r="I92" s="43"/>
      <c r="J92" s="43"/>
      <c r="K92" s="43"/>
      <c r="L92" s="43"/>
      <c r="M92" s="43"/>
      <c r="N92" s="43"/>
      <c r="O92" s="43"/>
      <c r="P92" s="43"/>
      <c r="Q92" s="43"/>
      <c r="R92" s="43"/>
      <c r="S92" s="43"/>
      <c r="T92" s="43"/>
      <c r="U92" s="43"/>
      <c r="V92" s="43"/>
    </row>
    <row r="93" spans="1:40" x14ac:dyDescent="0.2">
      <c r="A93" s="43"/>
      <c r="B93" s="43"/>
      <c r="C93" s="43"/>
      <c r="D93" s="43"/>
      <c r="E93" s="43"/>
      <c r="F93" s="43"/>
      <c r="G93" s="43"/>
      <c r="H93" s="43"/>
      <c r="I93" s="43"/>
      <c r="J93" s="43"/>
      <c r="K93" s="43"/>
      <c r="L93" s="43"/>
      <c r="M93" s="43"/>
      <c r="N93" s="43"/>
      <c r="O93" s="43"/>
      <c r="P93" s="43"/>
      <c r="Q93" s="43"/>
      <c r="R93" s="43"/>
      <c r="S93" s="43"/>
      <c r="T93" s="43"/>
      <c r="U93" s="43"/>
      <c r="V93" s="43"/>
    </row>
    <row r="94" spans="1:40" x14ac:dyDescent="0.2">
      <c r="A94" s="43"/>
      <c r="B94" s="43"/>
      <c r="C94" s="43"/>
      <c r="D94" s="43"/>
      <c r="E94" s="43"/>
      <c r="F94" s="43"/>
      <c r="G94" s="43"/>
      <c r="H94" s="43"/>
      <c r="I94" s="43"/>
      <c r="J94" s="43"/>
      <c r="K94" s="43"/>
      <c r="L94" s="43"/>
      <c r="M94" s="43"/>
      <c r="N94" s="43"/>
      <c r="O94" s="43"/>
      <c r="P94" s="43"/>
      <c r="Q94" s="43"/>
      <c r="R94" s="43"/>
      <c r="S94" s="43"/>
      <c r="T94" s="43"/>
      <c r="U94" s="43"/>
      <c r="V94" s="43"/>
    </row>
    <row r="95" spans="1:40" x14ac:dyDescent="0.2">
      <c r="A95" s="43"/>
      <c r="B95" s="43"/>
      <c r="C95" s="43"/>
      <c r="D95" s="43"/>
      <c r="E95" s="43"/>
      <c r="F95" s="43"/>
      <c r="G95" s="43"/>
      <c r="H95" s="43"/>
      <c r="I95" s="43"/>
      <c r="J95" s="43"/>
      <c r="K95" s="43"/>
      <c r="L95" s="43"/>
      <c r="M95" s="43"/>
      <c r="N95" s="43"/>
      <c r="O95" s="43"/>
      <c r="P95" s="43"/>
      <c r="Q95" s="43"/>
      <c r="R95" s="43"/>
      <c r="S95" s="43"/>
      <c r="T95" s="43"/>
      <c r="U95" s="43"/>
      <c r="V95" s="43"/>
    </row>
  </sheetData>
  <mergeCells count="18">
    <mergeCell ref="D25:F26"/>
    <mergeCell ref="G25:G26"/>
    <mergeCell ref="A87:K87"/>
    <mergeCell ref="A16:D16"/>
    <mergeCell ref="A18:G18"/>
    <mergeCell ref="D22:F22"/>
    <mergeCell ref="D23:F23"/>
    <mergeCell ref="D24:F24"/>
    <mergeCell ref="A9:D9"/>
    <mergeCell ref="A10:D10"/>
    <mergeCell ref="A12:D12"/>
    <mergeCell ref="A13:D13"/>
    <mergeCell ref="A15:D15"/>
    <mergeCell ref="B1:D1"/>
    <mergeCell ref="B2:D2"/>
    <mergeCell ref="B3:D3"/>
    <mergeCell ref="A5:D5"/>
    <mergeCell ref="A7:D7"/>
  </mergeCells>
  <printOptions gridLines="1"/>
  <pageMargins left="0.78740157480314965" right="0.39370078740157483" top="0.78740157480314965" bottom="0.78740157480314965" header="0.51181102362204722" footer="0.51181102362204722"/>
  <pageSetup paperSize="9" scale="32" firstPageNumber="0"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2"/>
  <sheetViews>
    <sheetView topLeftCell="A43" zoomScaleNormal="100" workbookViewId="0">
      <selection activeCell="E39" sqref="E39"/>
    </sheetView>
  </sheetViews>
  <sheetFormatPr defaultRowHeight="15" x14ac:dyDescent="0.2"/>
  <cols>
    <col min="1" max="1" width="8" style="2"/>
    <col min="2" max="2" width="36.7109375" style="2" customWidth="1"/>
    <col min="3" max="6" width="13.85546875" style="2"/>
    <col min="7" max="7" width="13" style="2"/>
    <col min="8" max="8" width="17.140625" style="2"/>
    <col min="9" max="9" width="29.28515625" style="2"/>
    <col min="10" max="10" width="29.42578125" style="2"/>
    <col min="11" max="1025" width="8.42578125"/>
  </cols>
  <sheetData>
    <row r="1" spans="1:10" s="4" customFormat="1" ht="15.75" customHeight="1" x14ac:dyDescent="0.25">
      <c r="F1" s="186" t="s">
        <v>0</v>
      </c>
      <c r="G1" s="186"/>
      <c r="H1" s="186"/>
      <c r="I1" s="186"/>
      <c r="J1" s="186"/>
    </row>
    <row r="2" spans="1:10" s="4" customFormat="1" ht="15.75" customHeight="1" x14ac:dyDescent="0.25">
      <c r="F2" s="186" t="s">
        <v>1</v>
      </c>
      <c r="G2" s="186"/>
      <c r="H2" s="186"/>
      <c r="I2" s="186"/>
      <c r="J2" s="186"/>
    </row>
    <row r="3" spans="1:10" s="4" customFormat="1" ht="15.75" customHeight="1" x14ac:dyDescent="0.25">
      <c r="F3" s="186" t="s">
        <v>2</v>
      </c>
      <c r="G3" s="186"/>
      <c r="H3" s="186"/>
      <c r="I3" s="186"/>
      <c r="J3" s="186"/>
    </row>
    <row r="4" spans="1:10" s="4" customFormat="1" ht="15.75" customHeight="1" x14ac:dyDescent="0.25">
      <c r="F4"/>
      <c r="G4"/>
      <c r="H4"/>
      <c r="I4"/>
      <c r="J4"/>
    </row>
    <row r="5" spans="1:10" s="4" customFormat="1" ht="15.75" customHeight="1" x14ac:dyDescent="0.25">
      <c r="A5" s="180" t="str">
        <f>'5. анализ эконом эфф'!A5:D5</f>
        <v>Год раскрытия информации: 2023</v>
      </c>
      <c r="B5" s="180"/>
      <c r="C5" s="180"/>
      <c r="D5" s="180"/>
      <c r="E5" s="180"/>
      <c r="F5" s="180"/>
      <c r="G5" s="180"/>
      <c r="H5" s="180"/>
      <c r="I5" s="180"/>
      <c r="J5" s="180"/>
    </row>
    <row r="6" spans="1:10" s="4" customFormat="1" ht="15.75" customHeight="1" x14ac:dyDescent="0.25">
      <c r="A6"/>
      <c r="B6"/>
      <c r="C6"/>
      <c r="D6"/>
      <c r="E6"/>
      <c r="F6"/>
      <c r="G6"/>
      <c r="H6"/>
      <c r="I6"/>
      <c r="J6"/>
    </row>
    <row r="7" spans="1:10" s="4" customFormat="1" ht="18.75" customHeight="1" x14ac:dyDescent="0.3">
      <c r="A7" s="181" t="s">
        <v>3</v>
      </c>
      <c r="B7" s="181"/>
      <c r="C7" s="181"/>
      <c r="D7" s="181"/>
      <c r="E7" s="181"/>
      <c r="F7" s="181"/>
      <c r="G7" s="181"/>
      <c r="H7" s="181"/>
      <c r="I7" s="181"/>
      <c r="J7" s="181"/>
    </row>
    <row r="8" spans="1:10" s="4" customFormat="1" ht="15.75" customHeight="1" x14ac:dyDescent="0.25">
      <c r="A8"/>
      <c r="B8"/>
      <c r="C8"/>
      <c r="D8"/>
      <c r="E8"/>
      <c r="F8"/>
      <c r="G8"/>
      <c r="H8"/>
      <c r="I8"/>
      <c r="J8"/>
    </row>
    <row r="9" spans="1:10" s="4" customFormat="1" ht="15.75" customHeight="1" x14ac:dyDescent="0.25">
      <c r="A9" s="182" t="str">
        <f>'5. анализ эконом эфф'!A9:D9</f>
        <v>ООО "Донская Сетевая Компания</v>
      </c>
      <c r="B9" s="182"/>
      <c r="C9" s="182"/>
      <c r="D9" s="182"/>
      <c r="E9" s="182"/>
      <c r="F9" s="182"/>
      <c r="G9" s="182"/>
      <c r="H9" s="182"/>
      <c r="I9" s="182"/>
      <c r="J9" s="182"/>
    </row>
    <row r="10" spans="1:10" s="4" customFormat="1" ht="15.75" customHeight="1" x14ac:dyDescent="0.25">
      <c r="A10" s="183" t="s">
        <v>4</v>
      </c>
      <c r="B10" s="183"/>
      <c r="C10" s="183"/>
      <c r="D10" s="183"/>
      <c r="E10" s="183"/>
      <c r="F10" s="183"/>
      <c r="G10" s="183"/>
      <c r="H10" s="183"/>
      <c r="I10" s="183"/>
      <c r="J10" s="183"/>
    </row>
    <row r="11" spans="1:10" s="4" customFormat="1" ht="15.75" customHeight="1" x14ac:dyDescent="0.25">
      <c r="A11"/>
      <c r="B11"/>
      <c r="C11"/>
      <c r="D11"/>
      <c r="E11"/>
      <c r="F11"/>
      <c r="G11"/>
      <c r="H11"/>
      <c r="I11"/>
      <c r="J11"/>
    </row>
    <row r="12" spans="1:10" s="4" customFormat="1" ht="15.75" customHeight="1" x14ac:dyDescent="0.25">
      <c r="A12" s="182" t="str">
        <f>'5. анализ эконом эфф'!A12:D12</f>
        <v>М_0223ВЛ35</v>
      </c>
      <c r="B12" s="182"/>
      <c r="C12" s="182"/>
      <c r="D12" s="182"/>
      <c r="E12" s="182"/>
      <c r="F12" s="182"/>
      <c r="G12" s="182"/>
      <c r="H12" s="182"/>
      <c r="I12" s="182"/>
      <c r="J12" s="182"/>
    </row>
    <row r="13" spans="1:10" s="4" customFormat="1" ht="15.75" customHeight="1" x14ac:dyDescent="0.25">
      <c r="A13" s="183" t="s">
        <v>5</v>
      </c>
      <c r="B13" s="183"/>
      <c r="C13" s="183"/>
      <c r="D13" s="183"/>
      <c r="E13" s="183"/>
      <c r="F13" s="183"/>
      <c r="G13" s="183"/>
      <c r="H13" s="183"/>
      <c r="I13" s="183"/>
      <c r="J13" s="183"/>
    </row>
    <row r="14" spans="1:10" s="4" customFormat="1" ht="3" customHeight="1" x14ac:dyDescent="0.25">
      <c r="A14"/>
      <c r="B14"/>
      <c r="C14"/>
      <c r="D14"/>
      <c r="E14"/>
      <c r="F14"/>
      <c r="G14"/>
      <c r="H14"/>
      <c r="I14"/>
      <c r="J14"/>
    </row>
    <row r="15" spans="1:10" s="4" customFormat="1" ht="47.25" customHeight="1" x14ac:dyDescent="0.25">
      <c r="A15" s="182" t="str">
        <f>'5. анализ эконом эфф'!A15:D15</f>
        <v xml:space="preserve">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(вынос участка ВЛ длиной 1,67 км с территории ЛНР и увеличение протяженности до 3,56 км) </v>
      </c>
      <c r="B15" s="182"/>
      <c r="C15" s="182"/>
      <c r="D15" s="182"/>
      <c r="E15" s="182"/>
      <c r="F15" s="182"/>
      <c r="G15" s="182"/>
      <c r="H15" s="182"/>
      <c r="I15" s="182"/>
      <c r="J15" s="182"/>
    </row>
    <row r="16" spans="1:10" s="4" customFormat="1" ht="15.75" customHeight="1" x14ac:dyDescent="0.25">
      <c r="A16" s="183" t="s">
        <v>6</v>
      </c>
      <c r="B16" s="183"/>
      <c r="C16" s="183"/>
      <c r="D16" s="183"/>
      <c r="E16" s="183"/>
      <c r="F16" s="183"/>
      <c r="G16" s="183"/>
      <c r="H16" s="183"/>
      <c r="I16" s="183"/>
      <c r="J16" s="183"/>
    </row>
    <row r="17" spans="1:10" s="4" customFormat="1" ht="15.75" customHeight="1" x14ac:dyDescent="0.25">
      <c r="A17"/>
      <c r="B17"/>
      <c r="C17"/>
      <c r="D17"/>
      <c r="E17"/>
      <c r="F17"/>
      <c r="G17"/>
      <c r="H17"/>
      <c r="I17"/>
      <c r="J17"/>
    </row>
    <row r="18" spans="1:10" ht="18.75" customHeight="1" x14ac:dyDescent="0.2">
      <c r="A18" s="194" t="s">
        <v>224</v>
      </c>
      <c r="B18" s="194"/>
      <c r="C18" s="194"/>
      <c r="D18" s="194"/>
      <c r="E18" s="194"/>
      <c r="F18" s="194"/>
      <c r="G18" s="194"/>
      <c r="H18" s="194"/>
      <c r="I18" s="194"/>
      <c r="J18" s="194"/>
    </row>
    <row r="19" spans="1:10" ht="15.75" customHeight="1" x14ac:dyDescent="0.2">
      <c r="A19" s="189" t="s">
        <v>225</v>
      </c>
      <c r="B19" s="206" t="s">
        <v>226</v>
      </c>
      <c r="C19" s="206" t="s">
        <v>227</v>
      </c>
      <c r="D19" s="206"/>
      <c r="E19" s="206"/>
      <c r="F19" s="206"/>
      <c r="G19" s="189" t="s">
        <v>228</v>
      </c>
      <c r="H19" s="206" t="s">
        <v>229</v>
      </c>
      <c r="I19" s="189" t="s">
        <v>230</v>
      </c>
      <c r="J19" s="189" t="s">
        <v>231</v>
      </c>
    </row>
    <row r="20" spans="1:10" ht="30.75" customHeight="1" x14ac:dyDescent="0.2">
      <c r="A20" s="189"/>
      <c r="B20" s="206"/>
      <c r="C20" s="206" t="s">
        <v>232</v>
      </c>
      <c r="D20" s="206"/>
      <c r="E20" s="206" t="s">
        <v>233</v>
      </c>
      <c r="F20" s="206"/>
      <c r="G20" s="189"/>
      <c r="H20" s="206"/>
      <c r="I20" s="189"/>
      <c r="J20" s="189"/>
    </row>
    <row r="21" spans="1:10" ht="30.75" customHeight="1" x14ac:dyDescent="0.2">
      <c r="A21" s="189"/>
      <c r="B21" s="206"/>
      <c r="C21" s="10" t="s">
        <v>234</v>
      </c>
      <c r="D21" s="30" t="s">
        <v>235</v>
      </c>
      <c r="E21" s="10" t="s">
        <v>234</v>
      </c>
      <c r="F21" s="30" t="s">
        <v>235</v>
      </c>
      <c r="G21" s="189"/>
      <c r="H21" s="206"/>
      <c r="I21" s="189"/>
      <c r="J21" s="189"/>
    </row>
    <row r="22" spans="1:10" ht="15.75" customHeight="1" x14ac:dyDescent="0.2">
      <c r="A22" s="11">
        <v>1</v>
      </c>
      <c r="B22" s="31">
        <v>2</v>
      </c>
      <c r="C22" s="11">
        <v>3</v>
      </c>
      <c r="D22" s="31">
        <v>4</v>
      </c>
      <c r="E22" s="11">
        <v>5</v>
      </c>
      <c r="F22" s="31">
        <v>6</v>
      </c>
      <c r="G22" s="11">
        <v>7</v>
      </c>
      <c r="H22" s="31">
        <v>8</v>
      </c>
      <c r="I22" s="11">
        <v>9</v>
      </c>
      <c r="J22" s="11">
        <v>10</v>
      </c>
    </row>
    <row r="23" spans="1:10" s="32" customFormat="1" ht="30.75" customHeight="1" x14ac:dyDescent="0.25">
      <c r="A23" s="18">
        <v>1</v>
      </c>
      <c r="B23" s="19" t="s">
        <v>236</v>
      </c>
      <c r="C23" s="6">
        <v>2023</v>
      </c>
      <c r="D23" s="6">
        <v>2023</v>
      </c>
      <c r="E23" s="170">
        <v>44927</v>
      </c>
      <c r="F23" s="170">
        <v>45170</v>
      </c>
      <c r="G23" s="6" t="s">
        <v>30</v>
      </c>
      <c r="H23" s="6" t="s">
        <v>30</v>
      </c>
      <c r="I23" s="6" t="s">
        <v>30</v>
      </c>
      <c r="J23" s="6" t="s">
        <v>30</v>
      </c>
    </row>
    <row r="24" spans="1:10" ht="15.75" customHeight="1" x14ac:dyDescent="0.25">
      <c r="A24" s="33" t="s">
        <v>237</v>
      </c>
      <c r="B24" s="19" t="s">
        <v>238</v>
      </c>
      <c r="C24" s="39" t="s">
        <v>30</v>
      </c>
      <c r="D24" s="39" t="s">
        <v>30</v>
      </c>
      <c r="E24" s="6" t="s">
        <v>30</v>
      </c>
      <c r="F24" s="6" t="s">
        <v>30</v>
      </c>
      <c r="G24" s="6" t="s">
        <v>30</v>
      </c>
      <c r="H24" s="6" t="s">
        <v>30</v>
      </c>
      <c r="I24" s="6" t="s">
        <v>30</v>
      </c>
      <c r="J24" s="6" t="s">
        <v>30</v>
      </c>
    </row>
    <row r="25" spans="1:10" ht="30.75" customHeight="1" x14ac:dyDescent="0.25">
      <c r="A25" s="33" t="s">
        <v>239</v>
      </c>
      <c r="B25" s="19" t="s">
        <v>240</v>
      </c>
      <c r="C25" s="39" t="s">
        <v>30</v>
      </c>
      <c r="D25" s="39" t="s">
        <v>30</v>
      </c>
      <c r="E25" s="6" t="s">
        <v>30</v>
      </c>
      <c r="F25" s="6" t="s">
        <v>30</v>
      </c>
      <c r="G25" s="6" t="s">
        <v>30</v>
      </c>
      <c r="H25" s="6" t="s">
        <v>30</v>
      </c>
      <c r="I25" s="6" t="s">
        <v>30</v>
      </c>
      <c r="J25" s="6" t="s">
        <v>30</v>
      </c>
    </row>
    <row r="26" spans="1:10" ht="50.25" customHeight="1" x14ac:dyDescent="0.25">
      <c r="A26" s="33" t="s">
        <v>241</v>
      </c>
      <c r="B26" s="19" t="s">
        <v>242</v>
      </c>
      <c r="C26" s="39" t="s">
        <v>30</v>
      </c>
      <c r="D26" s="39" t="s">
        <v>30</v>
      </c>
      <c r="E26" s="6" t="s">
        <v>30</v>
      </c>
      <c r="F26" s="6" t="s">
        <v>30</v>
      </c>
      <c r="G26" s="6" t="s">
        <v>30</v>
      </c>
      <c r="H26" s="6" t="s">
        <v>30</v>
      </c>
      <c r="I26" s="6" t="s">
        <v>30</v>
      </c>
      <c r="J26" s="6" t="s">
        <v>30</v>
      </c>
    </row>
    <row r="27" spans="1:10" ht="30.75" customHeight="1" x14ac:dyDescent="0.25">
      <c r="A27" s="33" t="s">
        <v>243</v>
      </c>
      <c r="B27" s="19" t="s">
        <v>244</v>
      </c>
      <c r="C27" s="39" t="s">
        <v>30</v>
      </c>
      <c r="D27" s="39" t="s">
        <v>30</v>
      </c>
      <c r="E27" s="6" t="s">
        <v>30</v>
      </c>
      <c r="F27" s="6" t="s">
        <v>30</v>
      </c>
      <c r="G27" s="6" t="s">
        <v>30</v>
      </c>
      <c r="H27" s="6" t="s">
        <v>30</v>
      </c>
      <c r="I27" s="6" t="s">
        <v>30</v>
      </c>
      <c r="J27" s="6" t="s">
        <v>30</v>
      </c>
    </row>
    <row r="28" spans="1:10" ht="60.75" customHeight="1" x14ac:dyDescent="0.25">
      <c r="A28" s="33" t="s">
        <v>245</v>
      </c>
      <c r="B28" s="19" t="s">
        <v>246</v>
      </c>
      <c r="C28" s="39" t="s">
        <v>30</v>
      </c>
      <c r="D28" s="39" t="s">
        <v>30</v>
      </c>
      <c r="E28" s="6" t="s">
        <v>30</v>
      </c>
      <c r="F28" s="6" t="s">
        <v>30</v>
      </c>
      <c r="G28" s="6" t="s">
        <v>30</v>
      </c>
      <c r="H28" s="6" t="s">
        <v>30</v>
      </c>
      <c r="I28" s="6" t="s">
        <v>30</v>
      </c>
      <c r="J28" s="6" t="s">
        <v>30</v>
      </c>
    </row>
    <row r="29" spans="1:10" ht="45.75" customHeight="1" x14ac:dyDescent="0.25">
      <c r="A29" s="33" t="s">
        <v>247</v>
      </c>
      <c r="B29" s="19" t="s">
        <v>248</v>
      </c>
      <c r="C29" s="167">
        <v>2023</v>
      </c>
      <c r="D29" s="167">
        <v>2023</v>
      </c>
      <c r="E29" s="170">
        <v>44927</v>
      </c>
      <c r="F29" s="170">
        <v>45170</v>
      </c>
      <c r="G29" s="6" t="s">
        <v>30</v>
      </c>
      <c r="H29" s="6" t="s">
        <v>30</v>
      </c>
      <c r="I29" s="6" t="s">
        <v>30</v>
      </c>
      <c r="J29" s="6" t="s">
        <v>30</v>
      </c>
    </row>
    <row r="30" spans="1:10" ht="30.75" customHeight="1" x14ac:dyDescent="0.25">
      <c r="A30" s="33" t="s">
        <v>249</v>
      </c>
      <c r="B30" s="19" t="s">
        <v>250</v>
      </c>
      <c r="C30" s="167">
        <v>2023</v>
      </c>
      <c r="D30" s="167">
        <v>2023</v>
      </c>
      <c r="E30" s="170">
        <v>45139</v>
      </c>
      <c r="F30" s="170">
        <v>45169</v>
      </c>
      <c r="G30" s="6" t="s">
        <v>30</v>
      </c>
      <c r="H30" s="6" t="s">
        <v>30</v>
      </c>
      <c r="I30" s="6" t="s">
        <v>30</v>
      </c>
      <c r="J30" s="6" t="s">
        <v>30</v>
      </c>
    </row>
    <row r="31" spans="1:10" ht="45.75" customHeight="1" x14ac:dyDescent="0.25">
      <c r="A31" s="33" t="s">
        <v>251</v>
      </c>
      <c r="B31" s="19" t="s">
        <v>252</v>
      </c>
      <c r="C31" s="167">
        <v>2023</v>
      </c>
      <c r="D31" s="167">
        <v>2023</v>
      </c>
      <c r="E31" s="170">
        <v>45169</v>
      </c>
      <c r="F31" s="170">
        <v>45169</v>
      </c>
      <c r="G31" s="6" t="s">
        <v>30</v>
      </c>
      <c r="H31" s="6" t="s">
        <v>30</v>
      </c>
      <c r="I31" s="6" t="s">
        <v>30</v>
      </c>
      <c r="J31" s="6" t="s">
        <v>30</v>
      </c>
    </row>
    <row r="32" spans="1:10" ht="60.75" customHeight="1" x14ac:dyDescent="0.25">
      <c r="A32" s="33" t="s">
        <v>253</v>
      </c>
      <c r="B32" s="19" t="s">
        <v>254</v>
      </c>
      <c r="C32" s="39" t="s">
        <v>30</v>
      </c>
      <c r="D32" s="39" t="s">
        <v>30</v>
      </c>
      <c r="E32" s="6" t="s">
        <v>30</v>
      </c>
      <c r="F32" s="6" t="s">
        <v>30</v>
      </c>
      <c r="G32" s="6" t="s">
        <v>30</v>
      </c>
      <c r="H32" s="6" t="s">
        <v>30</v>
      </c>
      <c r="I32" s="6" t="s">
        <v>30</v>
      </c>
      <c r="J32" s="6" t="s">
        <v>30</v>
      </c>
    </row>
    <row r="33" spans="1:10" ht="30.75" customHeight="1" x14ac:dyDescent="0.25">
      <c r="A33" s="33" t="s">
        <v>256</v>
      </c>
      <c r="B33" s="19" t="s">
        <v>257</v>
      </c>
      <c r="C33" s="167">
        <v>2023</v>
      </c>
      <c r="D33" s="167">
        <v>2023</v>
      </c>
      <c r="E33" s="6" t="s">
        <v>514</v>
      </c>
      <c r="F33" s="170">
        <v>45169</v>
      </c>
      <c r="G33" s="6" t="s">
        <v>30</v>
      </c>
      <c r="H33" s="6" t="s">
        <v>30</v>
      </c>
      <c r="I33" s="6" t="s">
        <v>30</v>
      </c>
      <c r="J33" s="6" t="s">
        <v>30</v>
      </c>
    </row>
    <row r="34" spans="1:10" ht="30.75" customHeight="1" x14ac:dyDescent="0.25">
      <c r="A34" s="33" t="s">
        <v>258</v>
      </c>
      <c r="B34" s="19" t="s">
        <v>259</v>
      </c>
      <c r="C34" s="39" t="s">
        <v>30</v>
      </c>
      <c r="D34" s="39" t="s">
        <v>30</v>
      </c>
      <c r="E34" s="170">
        <v>45170</v>
      </c>
      <c r="F34" s="170">
        <v>45184</v>
      </c>
      <c r="G34" s="6" t="s">
        <v>30</v>
      </c>
      <c r="H34" s="6" t="s">
        <v>30</v>
      </c>
      <c r="I34" s="6" t="s">
        <v>30</v>
      </c>
      <c r="J34" s="6" t="s">
        <v>30</v>
      </c>
    </row>
    <row r="35" spans="1:10" ht="30.75" customHeight="1" x14ac:dyDescent="0.25">
      <c r="A35" s="33" t="s">
        <v>260</v>
      </c>
      <c r="B35" s="19" t="s">
        <v>261</v>
      </c>
      <c r="C35" s="39" t="s">
        <v>30</v>
      </c>
      <c r="D35" s="39" t="s">
        <v>30</v>
      </c>
      <c r="E35" s="170">
        <v>45169</v>
      </c>
      <c r="F35" s="170">
        <v>45169</v>
      </c>
      <c r="G35" s="6" t="s">
        <v>30</v>
      </c>
      <c r="H35" s="6" t="s">
        <v>30</v>
      </c>
      <c r="I35" s="6" t="s">
        <v>30</v>
      </c>
      <c r="J35" s="6" t="s">
        <v>30</v>
      </c>
    </row>
    <row r="36" spans="1:10" ht="15.75" customHeight="1" x14ac:dyDescent="0.25">
      <c r="A36" s="18">
        <v>2</v>
      </c>
      <c r="B36" s="19" t="s">
        <v>262</v>
      </c>
      <c r="C36" s="167"/>
      <c r="D36" s="167"/>
      <c r="E36" s="6"/>
      <c r="F36" s="6"/>
      <c r="G36" s="6" t="s">
        <v>30</v>
      </c>
      <c r="H36" s="6" t="s">
        <v>30</v>
      </c>
      <c r="I36" s="6" t="s">
        <v>30</v>
      </c>
      <c r="J36" s="6" t="s">
        <v>30</v>
      </c>
    </row>
    <row r="37" spans="1:10" ht="75.75" customHeight="1" x14ac:dyDescent="0.25">
      <c r="A37" s="33" t="s">
        <v>263</v>
      </c>
      <c r="B37" s="19" t="s">
        <v>264</v>
      </c>
      <c r="C37" s="167">
        <v>2023</v>
      </c>
      <c r="D37" s="167">
        <v>2023</v>
      </c>
      <c r="E37" s="170">
        <v>45170</v>
      </c>
      <c r="F37" s="170">
        <v>45200</v>
      </c>
      <c r="G37" s="6" t="s">
        <v>30</v>
      </c>
      <c r="H37" s="6" t="s">
        <v>30</v>
      </c>
      <c r="I37" s="6" t="s">
        <v>30</v>
      </c>
      <c r="J37" s="6" t="s">
        <v>30</v>
      </c>
    </row>
    <row r="38" spans="1:10" ht="32.1" customHeight="1" x14ac:dyDescent="0.25">
      <c r="A38" s="33" t="s">
        <v>265</v>
      </c>
      <c r="B38" s="19" t="s">
        <v>266</v>
      </c>
      <c r="C38" s="6">
        <v>2023</v>
      </c>
      <c r="D38" s="6">
        <v>2023</v>
      </c>
      <c r="E38" s="6" t="s">
        <v>30</v>
      </c>
      <c r="F38" s="6" t="s">
        <v>30</v>
      </c>
      <c r="G38" s="6" t="s">
        <v>30</v>
      </c>
      <c r="H38" s="6" t="s">
        <v>30</v>
      </c>
      <c r="I38" s="6" t="s">
        <v>30</v>
      </c>
      <c r="J38" s="6" t="s">
        <v>30</v>
      </c>
    </row>
    <row r="39" spans="1:10" ht="45.75" customHeight="1" x14ac:dyDescent="0.25">
      <c r="A39" s="18">
        <v>3</v>
      </c>
      <c r="B39" s="19" t="s">
        <v>267</v>
      </c>
      <c r="C39" s="6">
        <v>2023</v>
      </c>
      <c r="D39" s="6">
        <v>2023</v>
      </c>
      <c r="E39" s="6"/>
      <c r="F39" s="6"/>
      <c r="G39" s="6"/>
      <c r="H39" s="6"/>
      <c r="I39" s="6"/>
      <c r="J39" s="6"/>
    </row>
    <row r="40" spans="1:10" ht="43.35" customHeight="1" x14ac:dyDescent="0.25">
      <c r="A40" s="33" t="s">
        <v>268</v>
      </c>
      <c r="B40" s="19" t="s">
        <v>269</v>
      </c>
      <c r="C40" s="167">
        <v>2023</v>
      </c>
      <c r="D40" s="6">
        <v>2023</v>
      </c>
      <c r="E40" s="6" t="s">
        <v>30</v>
      </c>
      <c r="F40" s="6" t="s">
        <v>30</v>
      </c>
      <c r="G40" s="6" t="s">
        <v>30</v>
      </c>
      <c r="H40" s="6" t="s">
        <v>30</v>
      </c>
      <c r="I40" s="6" t="s">
        <v>30</v>
      </c>
      <c r="J40" s="6" t="s">
        <v>30</v>
      </c>
    </row>
    <row r="41" spans="1:10" ht="30.75" customHeight="1" x14ac:dyDescent="0.25">
      <c r="A41" s="33" t="s">
        <v>270</v>
      </c>
      <c r="B41" s="19" t="s">
        <v>271</v>
      </c>
      <c r="C41" s="167">
        <v>2023</v>
      </c>
      <c r="D41" s="39">
        <v>2023</v>
      </c>
      <c r="E41" s="6" t="s">
        <v>30</v>
      </c>
      <c r="F41" s="6" t="s">
        <v>30</v>
      </c>
      <c r="G41" s="6" t="s">
        <v>30</v>
      </c>
      <c r="H41" s="6" t="s">
        <v>30</v>
      </c>
      <c r="I41" s="6" t="s">
        <v>30</v>
      </c>
      <c r="J41" s="6" t="s">
        <v>30</v>
      </c>
    </row>
    <row r="42" spans="1:10" ht="30.75" customHeight="1" x14ac:dyDescent="0.25">
      <c r="A42" s="33" t="s">
        <v>272</v>
      </c>
      <c r="B42" s="19" t="s">
        <v>273</v>
      </c>
      <c r="C42" s="6">
        <v>2023</v>
      </c>
      <c r="D42" s="6">
        <v>2023</v>
      </c>
      <c r="E42" s="6" t="s">
        <v>30</v>
      </c>
      <c r="F42" s="6" t="s">
        <v>30</v>
      </c>
      <c r="G42" s="6" t="s">
        <v>30</v>
      </c>
      <c r="H42" s="6" t="s">
        <v>30</v>
      </c>
      <c r="I42" s="6" t="s">
        <v>30</v>
      </c>
      <c r="J42" s="6" t="s">
        <v>30</v>
      </c>
    </row>
    <row r="43" spans="1:10" ht="87.75" customHeight="1" x14ac:dyDescent="0.25">
      <c r="A43" s="33" t="s">
        <v>274</v>
      </c>
      <c r="B43" s="19" t="s">
        <v>275</v>
      </c>
      <c r="C43" s="6">
        <v>2023</v>
      </c>
      <c r="D43" s="6">
        <v>2023</v>
      </c>
      <c r="E43" s="6" t="s">
        <v>30</v>
      </c>
      <c r="F43" s="6" t="s">
        <v>30</v>
      </c>
      <c r="G43" s="6" t="s">
        <v>30</v>
      </c>
      <c r="H43" s="6" t="s">
        <v>30</v>
      </c>
      <c r="I43" s="6" t="s">
        <v>30</v>
      </c>
      <c r="J43" s="6" t="s">
        <v>30</v>
      </c>
    </row>
    <row r="44" spans="1:10" ht="105.75" customHeight="1" x14ac:dyDescent="0.25">
      <c r="A44" s="33" t="s">
        <v>276</v>
      </c>
      <c r="B44" s="19" t="s">
        <v>277</v>
      </c>
      <c r="C44" s="6" t="s">
        <v>30</v>
      </c>
      <c r="D44" s="6" t="s">
        <v>30</v>
      </c>
      <c r="E44" s="6" t="s">
        <v>30</v>
      </c>
      <c r="F44" s="6" t="s">
        <v>30</v>
      </c>
      <c r="G44" s="6" t="s">
        <v>30</v>
      </c>
      <c r="H44" s="6" t="s">
        <v>30</v>
      </c>
      <c r="I44" s="6" t="s">
        <v>30</v>
      </c>
      <c r="J44" s="6" t="s">
        <v>30</v>
      </c>
    </row>
    <row r="45" spans="1:10" ht="15.75" customHeight="1" x14ac:dyDescent="0.25">
      <c r="A45" s="33" t="s">
        <v>278</v>
      </c>
      <c r="B45" s="19" t="s">
        <v>279</v>
      </c>
      <c r="C45" s="6">
        <v>2023</v>
      </c>
      <c r="D45" s="6">
        <v>2023</v>
      </c>
      <c r="E45" s="6" t="s">
        <v>30</v>
      </c>
      <c r="F45" s="6" t="s">
        <v>30</v>
      </c>
      <c r="G45" s="6" t="s">
        <v>30</v>
      </c>
      <c r="H45" s="6" t="s">
        <v>30</v>
      </c>
      <c r="I45" s="6" t="s">
        <v>30</v>
      </c>
      <c r="J45" s="6" t="s">
        <v>30</v>
      </c>
    </row>
    <row r="46" spans="1:10" ht="30.75" customHeight="1" x14ac:dyDescent="0.25">
      <c r="A46" s="18">
        <v>4</v>
      </c>
      <c r="B46" s="19" t="s">
        <v>280</v>
      </c>
      <c r="C46" s="6">
        <v>2023</v>
      </c>
      <c r="D46" s="6">
        <v>2023</v>
      </c>
      <c r="E46" s="6"/>
      <c r="F46" s="6"/>
      <c r="G46" s="6"/>
      <c r="H46" s="6"/>
      <c r="I46" s="6"/>
      <c r="J46" s="6"/>
    </row>
    <row r="47" spans="1:10" ht="30.75" customHeight="1" x14ac:dyDescent="0.25">
      <c r="A47" s="33" t="s">
        <v>281</v>
      </c>
      <c r="B47" s="19" t="s">
        <v>282</v>
      </c>
      <c r="C47" s="6">
        <v>2023</v>
      </c>
      <c r="D47" s="6">
        <v>2023</v>
      </c>
      <c r="E47" s="6" t="s">
        <v>30</v>
      </c>
      <c r="F47" s="6" t="s">
        <v>30</v>
      </c>
      <c r="G47" s="6" t="s">
        <v>30</v>
      </c>
      <c r="H47" s="6" t="s">
        <v>30</v>
      </c>
      <c r="I47" s="6" t="s">
        <v>30</v>
      </c>
      <c r="J47" s="6" t="s">
        <v>30</v>
      </c>
    </row>
    <row r="48" spans="1:10" ht="91.7" customHeight="1" x14ac:dyDescent="0.25">
      <c r="A48" s="33" t="s">
        <v>283</v>
      </c>
      <c r="B48" s="19" t="s">
        <v>284</v>
      </c>
      <c r="C48" s="6">
        <v>2023</v>
      </c>
      <c r="D48" s="6">
        <v>2023</v>
      </c>
      <c r="E48" s="6" t="s">
        <v>30</v>
      </c>
      <c r="F48" s="6" t="s">
        <v>30</v>
      </c>
      <c r="G48" s="6" t="s">
        <v>30</v>
      </c>
      <c r="H48" s="6" t="s">
        <v>30</v>
      </c>
      <c r="I48" s="6" t="s">
        <v>30</v>
      </c>
      <c r="J48" s="6" t="s">
        <v>30</v>
      </c>
    </row>
    <row r="49" spans="1:10" ht="60.75" customHeight="1" x14ac:dyDescent="0.25">
      <c r="A49" s="33" t="s">
        <v>285</v>
      </c>
      <c r="B49" s="19" t="s">
        <v>286</v>
      </c>
      <c r="C49" s="6">
        <v>2023</v>
      </c>
      <c r="D49" s="6">
        <v>2023</v>
      </c>
      <c r="E49" s="6" t="s">
        <v>30</v>
      </c>
      <c r="F49" s="6" t="s">
        <v>30</v>
      </c>
      <c r="G49" s="6" t="s">
        <v>30</v>
      </c>
      <c r="H49" s="6" t="s">
        <v>30</v>
      </c>
      <c r="I49" s="6" t="s">
        <v>30</v>
      </c>
      <c r="J49" s="6" t="s">
        <v>30</v>
      </c>
    </row>
    <row r="50" spans="1:10" ht="75.75" customHeight="1" x14ac:dyDescent="0.25">
      <c r="A50" s="33" t="s">
        <v>287</v>
      </c>
      <c r="B50" s="19" t="s">
        <v>288</v>
      </c>
      <c r="C50" s="34" t="s">
        <v>255</v>
      </c>
      <c r="D50" s="34" t="s">
        <v>255</v>
      </c>
      <c r="E50" s="6" t="s">
        <v>30</v>
      </c>
      <c r="F50" s="6" t="s">
        <v>30</v>
      </c>
      <c r="G50" s="6" t="s">
        <v>30</v>
      </c>
      <c r="H50" s="6" t="s">
        <v>30</v>
      </c>
      <c r="I50" s="6" t="s">
        <v>30</v>
      </c>
      <c r="J50" s="6" t="s">
        <v>30</v>
      </c>
    </row>
    <row r="51" spans="1:10" ht="30.75" customHeight="1" x14ac:dyDescent="0.25">
      <c r="A51" s="33" t="s">
        <v>289</v>
      </c>
      <c r="B51" s="19" t="s">
        <v>290</v>
      </c>
      <c r="C51" s="6">
        <v>2023</v>
      </c>
      <c r="D51" s="6">
        <v>2023</v>
      </c>
      <c r="E51" s="170">
        <v>45291</v>
      </c>
      <c r="F51" s="6" t="s">
        <v>30</v>
      </c>
      <c r="G51" s="6" t="s">
        <v>30</v>
      </c>
      <c r="H51" s="6" t="s">
        <v>30</v>
      </c>
      <c r="I51" s="6" t="s">
        <v>30</v>
      </c>
      <c r="J51" s="6" t="s">
        <v>30</v>
      </c>
    </row>
    <row r="52" spans="1:10" ht="30.75" customHeight="1" x14ac:dyDescent="0.25">
      <c r="A52" s="33" t="s">
        <v>291</v>
      </c>
      <c r="B52" s="19" t="s">
        <v>292</v>
      </c>
      <c r="C52" s="6">
        <v>2023</v>
      </c>
      <c r="D52" s="6">
        <v>2023</v>
      </c>
      <c r="E52" s="170">
        <v>45291</v>
      </c>
      <c r="F52" s="6" t="s">
        <v>30</v>
      </c>
      <c r="G52" s="6" t="s">
        <v>30</v>
      </c>
      <c r="H52" s="6" t="s">
        <v>30</v>
      </c>
      <c r="I52" s="6" t="s">
        <v>30</v>
      </c>
      <c r="J52" s="6" t="s">
        <v>30</v>
      </c>
    </row>
  </sheetData>
  <mergeCells count="21">
    <mergeCell ref="A16:J16"/>
    <mergeCell ref="A18:J18"/>
    <mergeCell ref="A19:A21"/>
    <mergeCell ref="B19:B21"/>
    <mergeCell ref="C19:F19"/>
    <mergeCell ref="G19:G21"/>
    <mergeCell ref="H19:H21"/>
    <mergeCell ref="I19:I21"/>
    <mergeCell ref="J19:J21"/>
    <mergeCell ref="C20:D20"/>
    <mergeCell ref="E20:F20"/>
    <mergeCell ref="A9:J9"/>
    <mergeCell ref="A10:J10"/>
    <mergeCell ref="A12:J12"/>
    <mergeCell ref="A13:J13"/>
    <mergeCell ref="A15:J15"/>
    <mergeCell ref="F1:J1"/>
    <mergeCell ref="F2:J2"/>
    <mergeCell ref="F3:J3"/>
    <mergeCell ref="A5:J5"/>
    <mergeCell ref="A7:J7"/>
  </mergeCells>
  <printOptions gridLines="1"/>
  <pageMargins left="0.78749999999999998" right="0.78749999999999998" top="0.78749999999999998" bottom="0.78749999999999998" header="0.51180555555555496" footer="0.51180555555555496"/>
  <pageSetup paperSize="9" scale="46" firstPageNumber="0" fitToHeight="0" orientation="portrait" r:id="rId1"/>
</worksheet>
</file>

<file path=docProps/app.xml><?xml version="1.0" encoding="utf-8"?>
<Properties xmlns="http://schemas.openxmlformats.org/officeDocument/2006/extended-properties" xmlns:vt="http://schemas.openxmlformats.org/officeDocument/2006/docPropsVTypes">
  <TotalTime>18</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папорт ВЛ</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8. Общие сведения</vt:lpstr>
      <vt:lpstr>7. Паспорт отчет о закупке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15</cp:revision>
  <cp:lastPrinted>2023-05-12T07:53:12Z</cp:lastPrinted>
  <dcterms:created xsi:type="dcterms:W3CDTF">2022-02-15T08:35:49Z</dcterms:created>
  <dcterms:modified xsi:type="dcterms:W3CDTF">2023-05-12T07:59:07Z</dcterms:modified>
  <dc:language>en-US</dc:language>
</cp:coreProperties>
</file>